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45" activeTab="5"/>
  </bookViews>
  <sheets>
    <sheet name="Questions" sheetId="1" r:id="rId1"/>
    <sheet name="Tag recovery" sheetId="2" r:id="rId2"/>
    <sheet name="Recapture" sheetId="3" r:id="rId3"/>
    <sheet name="Dipper Results" sheetId="4" r:id="rId4"/>
    <sheet name="Bootstrap GOF" sheetId="5" r:id="rId5"/>
    <sheet name="Vertical File" sheetId="6" r:id="rId6"/>
    <sheet name="Sheet1" sheetId="7" r:id="rId7"/>
  </sheets>
  <definedNames>
    <definedName name="solver_adj" localSheetId="2" hidden="1">'Recapture'!$B$13:$F$14</definedName>
    <definedName name="solver_adj" localSheetId="1" hidden="1">'Tag recovery'!$B$13:$F$14</definedName>
    <definedName name="solver_cvg" localSheetId="2" hidden="1">0.000001</definedName>
    <definedName name="solver_cvg" localSheetId="1" hidden="1">0.0000001</definedName>
    <definedName name="solver_drv" localSheetId="2" hidden="1">1</definedName>
    <definedName name="solver_drv" localSheetId="1" hidden="1">1</definedName>
    <definedName name="solver_est" localSheetId="2" hidden="1">1</definedName>
    <definedName name="solver_est" localSheetId="1" hidden="1">1</definedName>
    <definedName name="solver_itr" localSheetId="2" hidden="1">1000</definedName>
    <definedName name="solver_itr" localSheetId="1" hidden="1">10000</definedName>
    <definedName name="solver_lhs1" localSheetId="2" hidden="1">'Recapture'!$B$13:$F$14</definedName>
    <definedName name="solver_lhs1" localSheetId="1" hidden="1">'Tag recovery'!$B$13:$F$14</definedName>
    <definedName name="solver_lhs2" localSheetId="2" hidden="1">'Recapture'!$B$13:$F$14</definedName>
    <definedName name="solver_lhs2" localSheetId="1" hidden="1">'Tag recovery'!$B$13:$F$14</definedName>
    <definedName name="solver_lhs3" localSheetId="1" hidden="1">'Tag recovery'!$C$14:$F$14</definedName>
    <definedName name="solver_lin" localSheetId="2" hidden="1">2</definedName>
    <definedName name="solver_lin" localSheetId="1" hidden="1">2</definedName>
    <definedName name="solver_neg" localSheetId="2" hidden="1">2</definedName>
    <definedName name="solver_neg" localSheetId="1" hidden="1">2</definedName>
    <definedName name="solver_num" localSheetId="2" hidden="1">2</definedName>
    <definedName name="solver_num" localSheetId="1" hidden="1">3</definedName>
    <definedName name="solver_nwt" localSheetId="2" hidden="1">1</definedName>
    <definedName name="solver_nwt" localSheetId="1" hidden="1">1</definedName>
    <definedName name="solver_opt" localSheetId="2" hidden="1">'Recapture'!$B$40</definedName>
    <definedName name="solver_opt" localSheetId="1" hidden="1">'Tag recovery'!$B$40</definedName>
    <definedName name="solver_pre" localSheetId="2" hidden="1">0.000001</definedName>
    <definedName name="solver_pre" localSheetId="1" hidden="1">0.000001</definedName>
    <definedName name="solver_rel1" localSheetId="2" hidden="1">1</definedName>
    <definedName name="solver_rel1" localSheetId="1" hidden="1">3</definedName>
    <definedName name="solver_rel2" localSheetId="2" hidden="1">3</definedName>
    <definedName name="solver_rel2" localSheetId="1" hidden="1">1</definedName>
    <definedName name="solver_rel3" localSheetId="1" hidden="1">2</definedName>
    <definedName name="solver_rhs1" localSheetId="2" hidden="1">0.99999</definedName>
    <definedName name="solver_rhs1" localSheetId="1" hidden="1">0.000000001</definedName>
    <definedName name="solver_rhs2" localSheetId="2" hidden="1">0.00001</definedName>
    <definedName name="solver_rhs2" localSheetId="1" hidden="1">0.9999999999</definedName>
    <definedName name="solver_rhs3" localSheetId="1" hidden="1">'Tag recovery'!$B$14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tim" localSheetId="2" hidden="1">100</definedName>
    <definedName name="solver_tim" localSheetId="1" hidden="1">1000</definedName>
    <definedName name="solver_tol" localSheetId="2" hidden="1">0.01</definedName>
    <definedName name="solver_tol" localSheetId="1" hidden="1">0.01</definedName>
    <definedName name="solver_typ" localSheetId="2" hidden="1">1</definedName>
    <definedName name="solver_typ" localSheetId="1" hidden="1">1</definedName>
    <definedName name="solver_val" localSheetId="2" hidden="1">0</definedName>
    <definedName name="solver_val" localSheetId="1" hidden="1">0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<sst xmlns="http://schemas.openxmlformats.org/spreadsheetml/2006/main" count="168" uniqueCount="45">
  <si>
    <t>Model</t>
  </si>
  <si>
    <t>AICc</t>
  </si>
  <si>
    <t>Delta AICc</t>
  </si>
  <si>
    <t>AICc Weights</t>
  </si>
  <si>
    <t>Model Likelihood</t>
  </si>
  <si>
    <t>Num. Par</t>
  </si>
  <si>
    <t>Deviance</t>
  </si>
  <si>
    <t>QAICc</t>
  </si>
  <si>
    <t>Delta QAICc</t>
  </si>
  <si>
    <t>QAICc Weights</t>
  </si>
  <si>
    <t>QDeviance</t>
  </si>
  <si>
    <t>Time Stamp</t>
  </si>
  <si>
    <t>{Phi(g*t) p(g*t) Design Matrix}</t>
  </si>
  <si>
    <t>Deviance GOF</t>
  </si>
  <si>
    <t xml:space="preserve"> Number of Estimated Parameters     </t>
  </si>
  <si>
    <t xml:space="preserve"> DEVIANCE                   </t>
  </si>
  <si>
    <t xml:space="preserve"> DEVIANCE Degrees of Freedom            </t>
  </si>
  <si>
    <t xml:space="preserve"> c-hat       </t>
  </si>
  <si>
    <t>Bootstrap GOF</t>
  </si>
  <si>
    <t>SIMNO</t>
  </si>
  <si>
    <t>MODEL</t>
  </si>
  <si>
    <t>DEVIANCE</t>
  </si>
  <si>
    <t>Probabilityof a greater c-hat</t>
  </si>
  <si>
    <t>Median c-hat</t>
  </si>
  <si>
    <t>c-hat</t>
  </si>
  <si>
    <t>SE</t>
  </si>
  <si>
    <t>Release GOF</t>
  </si>
  <si>
    <t>Group</t>
  </si>
  <si>
    <t>Chi-square</t>
  </si>
  <si>
    <t>df</t>
  </si>
  <si>
    <t>P-level</t>
  </si>
  <si>
    <t>Total</t>
  </si>
  <si>
    <t>Survival</t>
  </si>
  <si>
    <t>recapture</t>
  </si>
  <si>
    <t>Pr(ch)</t>
  </si>
  <si>
    <t>ch</t>
  </si>
  <si>
    <t>Released</t>
  </si>
  <si>
    <t>ID</t>
  </si>
  <si>
    <t>Occasion</t>
  </si>
  <si>
    <t>Count of Occasion</t>
  </si>
  <si>
    <t>Pivot table data</t>
  </si>
  <si>
    <t>Matrix of 0s</t>
  </si>
  <si>
    <t>Add Data to 0s</t>
  </si>
  <si>
    <t>Capture History</t>
  </si>
  <si>
    <t>Grand Total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</si>
</sst>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000000"/>
    <numFmt numFmtId="171" formatCode="0.000000"/>
    <numFmt numFmtId="172" formatCode="0.00000"/>
    <numFmt numFmtId="173" formatCode="0.0"/>
    <numFmt numFmtId="174" formatCode="0.0000000000"/>
    <numFmt numFmtId="175" formatCode="0.000000000"/>
    <numFmt numFmtId="176" formatCode="0.00000000"/>
  </numFmts>
  <fonts count="49">
    <font>
      <sz val="10"/>
      <name val="Arial"/>
      <family val="0"/>
    </font>
    <font>
      <sz val="10"/>
      <name val="Tahoma"/>
      <family val="2"/>
    </font>
    <font>
      <sz val="10"/>
      <name val="Symbol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4"/>
      <name val="Cambria"/>
      <family val="1"/>
    </font>
    <font>
      <sz val="12"/>
      <name val="Cambria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5" fillId="33" borderId="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43" fontId="0" fillId="33" borderId="0" xfId="42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4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11" fontId="0" fillId="0" borderId="0" xfId="0" applyNumberForma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173" fontId="1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169" fontId="25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 vertical="top" wrapText="1"/>
    </xf>
    <xf numFmtId="0" fontId="29" fillId="0" borderId="0" xfId="0" applyFont="1" applyFill="1" applyBorder="1" applyAlignment="1">
      <alignment/>
    </xf>
    <xf numFmtId="173" fontId="25" fillId="0" borderId="0" xfId="0" applyNumberFormat="1" applyFont="1" applyFill="1" applyBorder="1" applyAlignment="1">
      <alignment vertical="top" wrapText="1"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55">
      <alignment/>
      <protection/>
    </xf>
    <xf numFmtId="0" fontId="0" fillId="33" borderId="11" xfId="55" applyFont="1" applyFill="1" applyBorder="1">
      <alignment/>
      <protection/>
    </xf>
    <xf numFmtId="0" fontId="0" fillId="0" borderId="11" xfId="55" applyBorder="1">
      <alignment/>
      <protection/>
    </xf>
    <xf numFmtId="0" fontId="0" fillId="0" borderId="10" xfId="55" applyFont="1" applyBorder="1">
      <alignment/>
      <protection/>
    </xf>
    <xf numFmtId="0" fontId="0" fillId="33" borderId="10" xfId="55" applyFill="1" applyBorder="1">
      <alignment/>
      <protection/>
    </xf>
    <xf numFmtId="0" fontId="0" fillId="33" borderId="10" xfId="55" applyFont="1" applyFill="1" applyBorder="1" applyAlignment="1">
      <alignment horizontal="center"/>
      <protection/>
    </xf>
    <xf numFmtId="0" fontId="0" fillId="33" borderId="0" xfId="55" applyFill="1" applyBorder="1">
      <alignment/>
      <protection/>
    </xf>
    <xf numFmtId="0" fontId="0" fillId="0" borderId="0" xfId="55" applyAlignment="1">
      <alignment horizontal="center"/>
      <protection/>
    </xf>
    <xf numFmtId="0" fontId="0" fillId="0" borderId="0" xfId="55" applyFont="1">
      <alignment/>
      <protection/>
    </xf>
    <xf numFmtId="0" fontId="0" fillId="0" borderId="10" xfId="55" applyBorder="1">
      <alignment/>
      <protection/>
    </xf>
    <xf numFmtId="0" fontId="0" fillId="0" borderId="0" xfId="55" applyFill="1" applyBorder="1">
      <alignment/>
      <protection/>
    </xf>
    <xf numFmtId="0" fontId="0" fillId="33" borderId="10" xfId="55" applyFont="1" applyFill="1" applyBorder="1">
      <alignment/>
      <protection/>
    </xf>
    <xf numFmtId="0" fontId="0" fillId="0" borderId="12" xfId="55" applyBorder="1">
      <alignment/>
      <protection/>
    </xf>
    <xf numFmtId="0" fontId="0" fillId="0" borderId="13" xfId="55" applyBorder="1">
      <alignment/>
      <protection/>
    </xf>
    <xf numFmtId="0" fontId="0" fillId="0" borderId="14" xfId="55" applyBorder="1">
      <alignment/>
      <protection/>
    </xf>
    <xf numFmtId="0" fontId="0" fillId="33" borderId="10" xfId="55" applyFont="1" applyFill="1" applyBorder="1" applyAlignment="1">
      <alignment horizontal="center"/>
      <protection/>
    </xf>
    <xf numFmtId="0" fontId="0" fillId="33" borderId="10" xfId="55" applyFill="1" applyBorder="1" applyAlignment="1">
      <alignment horizontal="center"/>
      <protection/>
    </xf>
    <xf numFmtId="0" fontId="0" fillId="33" borderId="0" xfId="55" applyFont="1" applyFill="1" applyAlignment="1">
      <alignment wrapText="1"/>
      <protection/>
    </xf>
    <xf numFmtId="0" fontId="0" fillId="0" borderId="15" xfId="55" applyBorder="1">
      <alignment/>
      <protection/>
    </xf>
    <xf numFmtId="0" fontId="0" fillId="0" borderId="16" xfId="55" applyBorder="1">
      <alignment/>
      <protection/>
    </xf>
    <xf numFmtId="0" fontId="0" fillId="33" borderId="0" xfId="55" applyFont="1" applyFill="1">
      <alignment/>
      <protection/>
    </xf>
    <xf numFmtId="0" fontId="0" fillId="33" borderId="0" xfId="55" applyFill="1">
      <alignment/>
      <protection/>
    </xf>
    <xf numFmtId="0" fontId="0" fillId="0" borderId="12" xfId="55" applyNumberFormat="1" applyBorder="1">
      <alignment/>
      <protection/>
    </xf>
    <xf numFmtId="0" fontId="0" fillId="0" borderId="15" xfId="55" applyNumberFormat="1" applyBorder="1">
      <alignment/>
      <protection/>
    </xf>
    <xf numFmtId="0" fontId="0" fillId="0" borderId="16" xfId="55" applyNumberFormat="1" applyBorder="1">
      <alignment/>
      <protection/>
    </xf>
    <xf numFmtId="0" fontId="0" fillId="33" borderId="12" xfId="55" applyFill="1" applyBorder="1">
      <alignment/>
      <protection/>
    </xf>
    <xf numFmtId="0" fontId="0" fillId="0" borderId="17" xfId="55" applyBorder="1">
      <alignment/>
      <protection/>
    </xf>
    <xf numFmtId="0" fontId="0" fillId="0" borderId="17" xfId="55" applyNumberFormat="1" applyBorder="1">
      <alignment/>
      <protection/>
    </xf>
    <xf numFmtId="0" fontId="0" fillId="0" borderId="0" xfId="55" applyNumberFormat="1">
      <alignment/>
      <protection/>
    </xf>
    <xf numFmtId="0" fontId="0" fillId="0" borderId="18" xfId="55" applyNumberFormat="1" applyBorder="1">
      <alignment/>
      <protection/>
    </xf>
    <xf numFmtId="0" fontId="0" fillId="33" borderId="17" xfId="55" applyFill="1" applyBorder="1">
      <alignment/>
      <protection/>
    </xf>
    <xf numFmtId="0" fontId="0" fillId="0" borderId="19" xfId="55" applyBorder="1">
      <alignment/>
      <protection/>
    </xf>
    <xf numFmtId="0" fontId="0" fillId="0" borderId="19" xfId="55" applyNumberFormat="1" applyBorder="1">
      <alignment/>
      <protection/>
    </xf>
    <xf numFmtId="0" fontId="0" fillId="0" borderId="20" xfId="55" applyNumberFormat="1" applyBorder="1">
      <alignment/>
      <protection/>
    </xf>
    <xf numFmtId="0" fontId="0" fillId="0" borderId="21" xfId="55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14</xdr:col>
      <xdr:colOff>190500</xdr:colOff>
      <xdr:row>17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104775"/>
          <a:ext cx="8562975" cy="2695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Describe the difference between a probability distribution and a likelihood function.</a:t>
          </a:r>
        </a:p>
      </xdr:txBody>
    </xdr:sp>
    <xdr:clientData/>
  </xdr:twoCellAnchor>
  <xdr:twoCellAnchor>
    <xdr:from>
      <xdr:col>0</xdr:col>
      <xdr:colOff>161925</xdr:colOff>
      <xdr:row>18</xdr:row>
      <xdr:rowOff>76200</xdr:rowOff>
    </xdr:from>
    <xdr:to>
      <xdr:col>14</xdr:col>
      <xdr:colOff>247650</xdr:colOff>
      <xdr:row>32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1925" y="2990850"/>
          <a:ext cx="862012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Compare and contrast the binomial distribution and the multinomial distribution.</a:t>
          </a:r>
        </a:p>
      </xdr:txBody>
    </xdr:sp>
    <xdr:clientData/>
  </xdr:twoCellAnchor>
  <xdr:twoCellAnchor>
    <xdr:from>
      <xdr:col>0</xdr:col>
      <xdr:colOff>161925</xdr:colOff>
      <xdr:row>33</xdr:row>
      <xdr:rowOff>95250</xdr:rowOff>
    </xdr:from>
    <xdr:to>
      <xdr:col>14</xdr:col>
      <xdr:colOff>247650</xdr:colOff>
      <xdr:row>47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1925" y="5438775"/>
          <a:ext cx="862012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What is overdispersion, and how might it affect your results with respect to model selection, parameter bias, and precision of estimates?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1104900</xdr:colOff>
      <xdr:row>42</xdr:row>
      <xdr:rowOff>104775</xdr:rowOff>
    </xdr:from>
    <xdr:ext cx="8058150" cy="2524125"/>
    <xdr:sp>
      <xdr:nvSpPr>
        <xdr:cNvPr id="1" name="Text Box 1"/>
        <xdr:cNvSpPr txBox="1">
          <a:spLocks noChangeArrowheads="1"/>
        </xdr:cNvSpPr>
      </xdr:nvSpPr>
      <xdr:spPr>
        <a:xfrm>
          <a:off x="1104900" y="7210425"/>
          <a:ext cx="8058150" cy="252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Construct the model {St r.} and compare it to {S. rt}.  This model, {St r.}, appears to be a better model than {S. rt}, yet the researchers designing this study a priori chose not to consider it.  Can you conceive of a reason why?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23</xdr:row>
      <xdr:rowOff>0</xdr:rowOff>
    </xdr:from>
    <xdr:to>
      <xdr:col>9</xdr:col>
      <xdr:colOff>0</xdr:colOff>
      <xdr:row>30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" y="3848100"/>
          <a:ext cx="75438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 is the next step for estimating c-hat using the bootstrap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method?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">
    <cacheField name="ID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Occasion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9:H33" firstHeaderRow="1" firstDataRow="2" firstDataCol="1"/>
  <pivotFields count="2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dataField="1" compact="0" outline="0" subtotalTop="0" showAll="0">
      <items count="4">
        <item x="0"/>
        <item x="1"/>
        <item x="2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Count of Occasion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zoomScalePageLayoutView="0" workbookViewId="0" topLeftCell="A1">
      <selection activeCell="A1" sqref="A1:IV1"/>
    </sheetView>
  </sheetViews>
  <sheetFormatPr defaultColWidth="9.140625" defaultRowHeight="12.75"/>
  <cols>
    <col min="1" max="1" width="21.28125" style="0" customWidth="1"/>
    <col min="2" max="2" width="12.57421875" style="0" bestFit="1" customWidth="1"/>
    <col min="3" max="7" width="12.28125" style="0" bestFit="1" customWidth="1"/>
    <col min="8" max="8" width="10.28125" style="0" bestFit="1" customWidth="1"/>
  </cols>
  <sheetData>
    <row r="1" spans="1:9" s="9" customFormat="1" ht="14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11</v>
      </c>
      <c r="I1" s="8"/>
    </row>
    <row r="2" s="38" customFormat="1" ht="12.75"/>
    <row r="3" spans="1:8" s="38" customFormat="1" ht="14.25" customHeight="1">
      <c r="A3" s="41"/>
      <c r="B3" s="42"/>
      <c r="C3" s="57"/>
      <c r="D3" s="57"/>
      <c r="E3" s="57"/>
      <c r="F3" s="57"/>
      <c r="G3" s="57"/>
      <c r="H3" s="43"/>
    </row>
    <row r="4" spans="1:7" s="38" customFormat="1" ht="12.75">
      <c r="A4" s="40"/>
      <c r="B4" s="42"/>
      <c r="C4" s="44"/>
      <c r="D4" s="44"/>
      <c r="E4" s="44"/>
      <c r="F4" s="44"/>
      <c r="G4" s="44"/>
    </row>
    <row r="5" spans="1:7" s="38" customFormat="1" ht="12.75">
      <c r="A5" s="40"/>
      <c r="B5" s="42"/>
      <c r="C5" s="44"/>
      <c r="D5" s="44"/>
      <c r="E5" s="44"/>
      <c r="F5" s="44"/>
      <c r="G5" s="44"/>
    </row>
    <row r="6" spans="1:7" s="38" customFormat="1" ht="12.75">
      <c r="A6" s="40"/>
      <c r="B6" s="42"/>
      <c r="C6" s="44"/>
      <c r="D6" s="44"/>
      <c r="E6" s="44"/>
      <c r="F6" s="44"/>
      <c r="G6" s="44"/>
    </row>
    <row r="7" spans="1:7" s="38" customFormat="1" ht="12.75">
      <c r="A7" s="40"/>
      <c r="B7" s="42"/>
      <c r="C7" s="44"/>
      <c r="D7" s="44"/>
      <c r="E7" s="44"/>
      <c r="F7" s="44"/>
      <c r="G7" s="44"/>
    </row>
    <row r="8" spans="1:7" s="38" customFormat="1" ht="12.75">
      <c r="A8" s="40"/>
      <c r="B8" s="42"/>
      <c r="C8" s="44"/>
      <c r="D8" s="44"/>
      <c r="E8" s="44"/>
      <c r="F8" s="44"/>
      <c r="G8" s="44"/>
    </row>
    <row r="9" spans="1:7" s="38" customFormat="1" ht="12.75">
      <c r="A9" s="40"/>
      <c r="B9" s="42"/>
      <c r="C9" s="44"/>
      <c r="D9" s="44"/>
      <c r="E9" s="44"/>
      <c r="F9" s="44"/>
      <c r="G9" s="44"/>
    </row>
    <row r="10" s="38" customFormat="1" ht="12.75"/>
    <row r="11" spans="1:2" s="38" customFormat="1" ht="18">
      <c r="A11" s="45"/>
      <c r="B11" s="44"/>
    </row>
    <row r="12" spans="1:6" s="38" customFormat="1" ht="15.75">
      <c r="A12" s="46"/>
      <c r="B12" s="43"/>
      <c r="C12" s="43"/>
      <c r="D12" s="43"/>
      <c r="E12" s="43"/>
      <c r="F12" s="43"/>
    </row>
    <row r="13" spans="1:6" s="38" customFormat="1" ht="12.75">
      <c r="A13" s="39"/>
      <c r="B13" s="47"/>
      <c r="C13" s="47"/>
      <c r="D13" s="47"/>
      <c r="E13" s="47"/>
      <c r="F13" s="47"/>
    </row>
    <row r="14" spans="1:6" s="38" customFormat="1" ht="12.75">
      <c r="A14" s="39"/>
      <c r="B14" s="47"/>
      <c r="C14" s="47"/>
      <c r="D14" s="47"/>
      <c r="E14" s="47"/>
      <c r="F14" s="47"/>
    </row>
    <row r="15" s="38" customFormat="1" ht="12.75">
      <c r="A15" s="39"/>
    </row>
    <row r="16" spans="1:6" s="38" customFormat="1" ht="15.75">
      <c r="A16" s="48"/>
      <c r="B16" s="57"/>
      <c r="C16" s="57"/>
      <c r="D16" s="57"/>
      <c r="E16" s="57"/>
      <c r="F16" s="57"/>
    </row>
    <row r="17" spans="1:7" s="38" customFormat="1" ht="12.75">
      <c r="A17" s="40"/>
      <c r="B17" s="44"/>
      <c r="C17" s="44"/>
      <c r="D17" s="44"/>
      <c r="E17" s="44"/>
      <c r="F17" s="44"/>
      <c r="G17" s="43"/>
    </row>
    <row r="18" spans="1:7" s="38" customFormat="1" ht="12.75">
      <c r="A18" s="40"/>
      <c r="B18" s="47"/>
      <c r="C18" s="47"/>
      <c r="D18" s="47"/>
      <c r="E18" s="47"/>
      <c r="F18" s="47"/>
      <c r="G18" s="49"/>
    </row>
    <row r="19" spans="1:7" s="38" customFormat="1" ht="12.75">
      <c r="A19" s="40"/>
      <c r="B19" s="49"/>
      <c r="C19" s="47"/>
      <c r="D19" s="47"/>
      <c r="E19" s="47"/>
      <c r="F19" s="47"/>
      <c r="G19" s="47"/>
    </row>
    <row r="20" spans="1:7" s="38" customFormat="1" ht="12.75">
      <c r="A20" s="40"/>
      <c r="B20" s="49"/>
      <c r="C20" s="49"/>
      <c r="D20" s="47"/>
      <c r="E20" s="47"/>
      <c r="F20" s="47"/>
      <c r="G20" s="47"/>
    </row>
    <row r="21" spans="1:7" s="38" customFormat="1" ht="12.75">
      <c r="A21" s="40"/>
      <c r="B21" s="49"/>
      <c r="C21" s="49"/>
      <c r="D21" s="49"/>
      <c r="E21" s="47"/>
      <c r="F21" s="47"/>
      <c r="G21" s="47"/>
    </row>
    <row r="22" spans="1:7" s="38" customFormat="1" ht="12.75">
      <c r="A22" s="40"/>
      <c r="B22" s="49"/>
      <c r="C22" s="49"/>
      <c r="D22" s="49"/>
      <c r="E22" s="49"/>
      <c r="F22" s="47"/>
      <c r="G22" s="47"/>
    </row>
    <row r="23" spans="1:7" s="38" customFormat="1" ht="12.75">
      <c r="A23" s="40"/>
      <c r="B23" s="49"/>
      <c r="C23" s="49"/>
      <c r="D23" s="49"/>
      <c r="E23" s="49"/>
      <c r="F23" s="49"/>
      <c r="G23" s="47"/>
    </row>
    <row r="24" spans="1:6" s="38" customFormat="1" ht="13.5" customHeight="1">
      <c r="A24" s="50"/>
      <c r="B24" s="57"/>
      <c r="C24" s="57"/>
      <c r="D24" s="57"/>
      <c r="E24" s="57"/>
      <c r="F24" s="57"/>
    </row>
    <row r="25" spans="1:6" s="38" customFormat="1" ht="13.5" customHeight="1">
      <c r="A25" s="40"/>
      <c r="B25" s="44"/>
      <c r="C25" s="44"/>
      <c r="D25" s="44"/>
      <c r="E25" s="44"/>
      <c r="F25" s="44"/>
    </row>
    <row r="26" spans="1:7" s="38" customFormat="1" ht="13.5" customHeight="1">
      <c r="A26" s="40"/>
      <c r="B26" s="51"/>
      <c r="C26" s="51"/>
      <c r="D26" s="51"/>
      <c r="E26" s="51"/>
      <c r="F26" s="51"/>
      <c r="G26" s="51"/>
    </row>
    <row r="27" spans="1:7" s="38" customFormat="1" ht="13.5" customHeight="1">
      <c r="A27" s="40"/>
      <c r="B27" s="51"/>
      <c r="C27" s="51"/>
      <c r="D27" s="51"/>
      <c r="E27" s="51"/>
      <c r="F27" s="51"/>
      <c r="G27" s="51"/>
    </row>
    <row r="28" spans="1:7" s="38" customFormat="1" ht="13.5" customHeight="1">
      <c r="A28" s="40"/>
      <c r="B28" s="51"/>
      <c r="C28" s="51"/>
      <c r="D28" s="51"/>
      <c r="E28" s="51"/>
      <c r="F28" s="51"/>
      <c r="G28" s="51"/>
    </row>
    <row r="29" spans="1:7" s="38" customFormat="1" ht="13.5" customHeight="1">
      <c r="A29" s="40"/>
      <c r="B29" s="51"/>
      <c r="C29" s="51"/>
      <c r="D29" s="51"/>
      <c r="E29" s="51"/>
      <c r="F29" s="51"/>
      <c r="G29" s="51"/>
    </row>
    <row r="30" spans="1:7" s="38" customFormat="1" ht="13.5" customHeight="1">
      <c r="A30" s="40"/>
      <c r="B30" s="51"/>
      <c r="C30" s="51"/>
      <c r="D30" s="51"/>
      <c r="E30" s="51"/>
      <c r="F30" s="51"/>
      <c r="G30" s="51"/>
    </row>
    <row r="31" s="38" customFormat="1" ht="13.5" customHeight="1">
      <c r="A31" s="52"/>
    </row>
    <row r="32" spans="1:6" s="38" customFormat="1" ht="13.5" customHeight="1">
      <c r="A32" s="50"/>
      <c r="B32" s="57"/>
      <c r="C32" s="57"/>
      <c r="D32" s="57"/>
      <c r="E32" s="57"/>
      <c r="F32" s="57"/>
    </row>
    <row r="33" spans="1:6" s="38" customFormat="1" ht="12.75">
      <c r="A33" s="40"/>
      <c r="B33" s="44"/>
      <c r="C33" s="44"/>
      <c r="D33" s="44"/>
      <c r="E33" s="44"/>
      <c r="F33" s="44"/>
    </row>
    <row r="34" spans="1:7" s="38" customFormat="1" ht="12.75">
      <c r="A34" s="40"/>
      <c r="B34" s="44"/>
      <c r="C34" s="44"/>
      <c r="D34" s="44"/>
      <c r="E34" s="44"/>
      <c r="F34" s="44"/>
      <c r="G34" s="44"/>
    </row>
    <row r="35" spans="1:7" s="38" customFormat="1" ht="12.75">
      <c r="A35" s="40"/>
      <c r="B35" s="44"/>
      <c r="C35" s="44"/>
      <c r="D35" s="44"/>
      <c r="E35" s="44"/>
      <c r="F35" s="44"/>
      <c r="G35" s="44"/>
    </row>
    <row r="36" spans="1:7" s="38" customFormat="1" ht="12.75">
      <c r="A36" s="40"/>
      <c r="B36" s="44"/>
      <c r="C36" s="44"/>
      <c r="D36" s="44"/>
      <c r="E36" s="44"/>
      <c r="F36" s="44"/>
      <c r="G36" s="44"/>
    </row>
    <row r="37" spans="1:7" s="38" customFormat="1" ht="12.75">
      <c r="A37" s="40"/>
      <c r="B37" s="44"/>
      <c r="C37" s="44"/>
      <c r="D37" s="44"/>
      <c r="E37" s="44"/>
      <c r="F37" s="44"/>
      <c r="G37" s="44"/>
    </row>
    <row r="38" spans="1:7" s="38" customFormat="1" ht="12.75">
      <c r="A38" s="40"/>
      <c r="B38" s="44"/>
      <c r="C38" s="44"/>
      <c r="D38" s="44"/>
      <c r="E38" s="44"/>
      <c r="F38" s="44"/>
      <c r="G38" s="44"/>
    </row>
    <row r="39" s="38" customFormat="1" ht="12.75"/>
    <row r="40" spans="1:2" s="38" customFormat="1" ht="15.75">
      <c r="A40" s="53"/>
      <c r="B40" s="54"/>
    </row>
  </sheetData>
  <sheetProtection/>
  <mergeCells count="4">
    <mergeCell ref="C3:G3"/>
    <mergeCell ref="B32:F32"/>
    <mergeCell ref="B16:F16"/>
    <mergeCell ref="B24:F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PageLayoutView="0" workbookViewId="0" topLeftCell="A1">
      <selection activeCell="D27" sqref="D27"/>
    </sheetView>
  </sheetViews>
  <sheetFormatPr defaultColWidth="9.140625" defaultRowHeight="12.75"/>
  <cols>
    <col min="1" max="1" width="19.421875" style="2" customWidth="1"/>
    <col min="2" max="2" width="12.57421875" style="2" customWidth="1"/>
    <col min="3" max="7" width="12.28125" style="2" customWidth="1"/>
    <col min="8" max="8" width="10.28125" style="2" customWidth="1"/>
    <col min="9" max="16384" width="9.140625" style="2" customWidth="1"/>
  </cols>
  <sheetData>
    <row r="1" spans="1:9" s="9" customFormat="1" ht="14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11</v>
      </c>
      <c r="I1" s="8"/>
    </row>
    <row r="3" spans="1:8" s="36" customFormat="1" ht="14.25" customHeight="1">
      <c r="A3" s="55"/>
      <c r="B3" s="56"/>
      <c r="C3" s="56"/>
      <c r="D3" s="56"/>
      <c r="E3" s="56"/>
      <c r="F3" s="56"/>
      <c r="G3" s="56"/>
      <c r="H3" s="25"/>
    </row>
    <row r="4" spans="1:7" ht="12.75">
      <c r="A4" s="23"/>
      <c r="B4" s="24"/>
      <c r="C4" s="26"/>
      <c r="D4" s="26"/>
      <c r="E4" s="26"/>
      <c r="F4" s="26"/>
      <c r="G4" s="26"/>
    </row>
    <row r="5" spans="1:10" ht="12.75">
      <c r="A5" s="23"/>
      <c r="B5" s="24"/>
      <c r="C5" s="26"/>
      <c r="D5" s="26"/>
      <c r="E5" s="26"/>
      <c r="F5" s="26"/>
      <c r="G5" s="26"/>
      <c r="J5" s="27"/>
    </row>
    <row r="6" spans="1:10" ht="12.75">
      <c r="A6" s="23"/>
      <c r="B6" s="24"/>
      <c r="C6" s="26"/>
      <c r="D6" s="26"/>
      <c r="E6" s="26"/>
      <c r="F6" s="26"/>
      <c r="G6" s="26"/>
      <c r="J6" s="27"/>
    </row>
    <row r="7" spans="1:10" ht="12.75">
      <c r="A7" s="23"/>
      <c r="B7" s="24"/>
      <c r="C7" s="26"/>
      <c r="D7" s="26"/>
      <c r="E7" s="26"/>
      <c r="F7" s="26"/>
      <c r="G7" s="26"/>
      <c r="J7" s="27"/>
    </row>
    <row r="8" spans="1:10" ht="12.75">
      <c r="A8" s="23"/>
      <c r="B8" s="24"/>
      <c r="C8" s="26"/>
      <c r="D8" s="26"/>
      <c r="E8" s="26"/>
      <c r="F8" s="26"/>
      <c r="G8" s="26"/>
      <c r="J8" s="27"/>
    </row>
    <row r="9" spans="1:10" ht="12.75">
      <c r="A9" s="23"/>
      <c r="B9" s="24"/>
      <c r="C9" s="26"/>
      <c r="D9" s="26"/>
      <c r="E9" s="26"/>
      <c r="F9" s="26"/>
      <c r="G9" s="26"/>
      <c r="J9" s="27"/>
    </row>
    <row r="11" spans="1:2" ht="18">
      <c r="A11" s="28"/>
      <c r="B11" s="26"/>
    </row>
    <row r="12" spans="1:12" ht="15.75">
      <c r="A12" s="29"/>
      <c r="B12" s="25"/>
      <c r="C12" s="25"/>
      <c r="D12" s="25"/>
      <c r="E12" s="25"/>
      <c r="F12" s="25"/>
      <c r="L12" s="30"/>
    </row>
    <row r="13" ht="12.75">
      <c r="A13" s="21"/>
    </row>
    <row r="14" ht="12.75">
      <c r="A14" s="22"/>
    </row>
    <row r="15" ht="12.75">
      <c r="A15" s="22"/>
    </row>
    <row r="16" spans="1:6" ht="15.75">
      <c r="A16" s="31"/>
      <c r="B16" s="58"/>
      <c r="C16" s="58"/>
      <c r="D16" s="58"/>
      <c r="E16" s="58"/>
      <c r="F16" s="58"/>
    </row>
    <row r="17" spans="1:12" ht="12.75">
      <c r="A17" s="23"/>
      <c r="B17" s="26"/>
      <c r="C17" s="26"/>
      <c r="D17" s="26"/>
      <c r="E17" s="26"/>
      <c r="F17" s="26"/>
      <c r="G17" s="25"/>
      <c r="L17" s="30"/>
    </row>
    <row r="18" spans="1:7" ht="12.75">
      <c r="A18" s="23"/>
      <c r="B18" s="32"/>
      <c r="C18" s="32"/>
      <c r="D18" s="32"/>
      <c r="E18" s="32"/>
      <c r="F18" s="32"/>
      <c r="G18" s="33"/>
    </row>
    <row r="19" spans="1:7" ht="12.75">
      <c r="A19" s="23"/>
      <c r="B19" s="33"/>
      <c r="C19" s="32"/>
      <c r="D19" s="32"/>
      <c r="E19" s="32"/>
      <c r="F19" s="32"/>
      <c r="G19" s="32"/>
    </row>
    <row r="20" spans="1:7" ht="12.75">
      <c r="A20" s="23"/>
      <c r="B20" s="33"/>
      <c r="C20" s="33"/>
      <c r="D20" s="32"/>
      <c r="E20" s="32"/>
      <c r="F20" s="32"/>
      <c r="G20" s="32"/>
    </row>
    <row r="21" spans="1:7" ht="12.75">
      <c r="A21" s="23"/>
      <c r="B21" s="33"/>
      <c r="C21" s="33"/>
      <c r="D21" s="33"/>
      <c r="E21" s="32"/>
      <c r="F21" s="32"/>
      <c r="G21" s="32"/>
    </row>
    <row r="22" spans="1:7" ht="12.75">
      <c r="A22" s="23"/>
      <c r="B22" s="33"/>
      <c r="C22" s="33"/>
      <c r="D22" s="33"/>
      <c r="E22" s="33"/>
      <c r="F22" s="32"/>
      <c r="G22" s="32"/>
    </row>
    <row r="23" spans="1:7" ht="12.75">
      <c r="A23" s="23"/>
      <c r="B23" s="33"/>
      <c r="C23" s="33"/>
      <c r="D23" s="33"/>
      <c r="E23" s="33"/>
      <c r="F23" s="33"/>
      <c r="G23" s="32"/>
    </row>
    <row r="24" spans="1:6" ht="15.75">
      <c r="A24" s="34"/>
      <c r="B24" s="58"/>
      <c r="C24" s="58"/>
      <c r="D24" s="58"/>
      <c r="E24" s="58"/>
      <c r="F24" s="58"/>
    </row>
    <row r="25" spans="1:6" ht="13.5" customHeight="1">
      <c r="A25" s="23"/>
      <c r="B25" s="26"/>
      <c r="C25" s="26"/>
      <c r="D25" s="26"/>
      <c r="E25" s="26"/>
      <c r="F25" s="26"/>
    </row>
    <row r="26" spans="1:7" ht="13.5" customHeight="1">
      <c r="A26" s="23"/>
      <c r="B26" s="35"/>
      <c r="C26" s="35"/>
      <c r="D26" s="35"/>
      <c r="E26" s="35"/>
      <c r="F26" s="35"/>
      <c r="G26" s="35"/>
    </row>
    <row r="27" spans="1:7" ht="13.5" customHeight="1">
      <c r="A27" s="23"/>
      <c r="B27" s="35"/>
      <c r="C27" s="35"/>
      <c r="D27" s="35"/>
      <c r="E27" s="35"/>
      <c r="F27" s="35"/>
      <c r="G27" s="35"/>
    </row>
    <row r="28" spans="1:7" ht="13.5" customHeight="1">
      <c r="A28" s="23"/>
      <c r="B28" s="35"/>
      <c r="C28" s="35"/>
      <c r="D28" s="35"/>
      <c r="E28" s="35"/>
      <c r="F28" s="35"/>
      <c r="G28" s="35"/>
    </row>
    <row r="29" spans="1:7" ht="13.5" customHeight="1">
      <c r="A29" s="23"/>
      <c r="B29" s="35"/>
      <c r="C29" s="35"/>
      <c r="D29" s="35"/>
      <c r="E29" s="35"/>
      <c r="F29" s="35"/>
      <c r="G29" s="35"/>
    </row>
    <row r="30" spans="1:7" ht="13.5" customHeight="1">
      <c r="A30" s="23"/>
      <c r="B30" s="35"/>
      <c r="C30" s="35"/>
      <c r="D30" s="35"/>
      <c r="E30" s="35"/>
      <c r="F30" s="35"/>
      <c r="G30" s="35"/>
    </row>
    <row r="31" ht="13.5" customHeight="1">
      <c r="A31" s="36"/>
    </row>
    <row r="32" spans="1:6" ht="15.75">
      <c r="A32" s="34"/>
      <c r="B32" s="58"/>
      <c r="C32" s="58"/>
      <c r="D32" s="58"/>
      <c r="E32" s="58"/>
      <c r="F32" s="58"/>
    </row>
    <row r="33" spans="1:6" ht="12.75">
      <c r="A33" s="23"/>
      <c r="B33" s="26"/>
      <c r="C33" s="26"/>
      <c r="D33" s="26"/>
      <c r="E33" s="26"/>
      <c r="F33" s="26"/>
    </row>
    <row r="34" spans="1:7" ht="12.75">
      <c r="A34" s="23"/>
      <c r="B34" s="26"/>
      <c r="C34" s="26"/>
      <c r="D34" s="26"/>
      <c r="E34" s="26"/>
      <c r="F34" s="26"/>
      <c r="G34" s="26"/>
    </row>
    <row r="35" spans="1:7" ht="12.75">
      <c r="A35" s="23"/>
      <c r="B35" s="26"/>
      <c r="C35" s="26"/>
      <c r="D35" s="26"/>
      <c r="E35" s="26"/>
      <c r="F35" s="26"/>
      <c r="G35" s="26"/>
    </row>
    <row r="36" spans="1:7" ht="12.75">
      <c r="A36" s="23"/>
      <c r="B36" s="26"/>
      <c r="C36" s="26"/>
      <c r="D36" s="26"/>
      <c r="E36" s="26"/>
      <c r="F36" s="26"/>
      <c r="G36" s="26"/>
    </row>
    <row r="37" spans="1:7" ht="12.75">
      <c r="A37" s="23"/>
      <c r="B37" s="26"/>
      <c r="C37" s="26"/>
      <c r="D37" s="26"/>
      <c r="E37" s="26"/>
      <c r="F37" s="26"/>
      <c r="G37" s="26"/>
    </row>
    <row r="38" spans="1:7" ht="12.75">
      <c r="A38" s="23"/>
      <c r="B38" s="26"/>
      <c r="C38" s="26"/>
      <c r="D38" s="26"/>
      <c r="E38" s="26"/>
      <c r="F38" s="26"/>
      <c r="G38" s="26"/>
    </row>
    <row r="40" ht="15.75">
      <c r="A40" s="37"/>
    </row>
  </sheetData>
  <sheetProtection/>
  <mergeCells count="3">
    <mergeCell ref="B16:F16"/>
    <mergeCell ref="B24:F24"/>
    <mergeCell ref="B32:F32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zoomScalePageLayoutView="0" workbookViewId="0" topLeftCell="A1">
      <selection activeCell="A1" sqref="A1:IV1"/>
    </sheetView>
  </sheetViews>
  <sheetFormatPr defaultColWidth="9.140625" defaultRowHeight="12.75"/>
  <cols>
    <col min="1" max="1" width="16.7109375" style="1" bestFit="1" customWidth="1"/>
    <col min="2" max="2" width="8.140625" style="1" customWidth="1"/>
    <col min="3" max="3" width="13.8515625" style="1" bestFit="1" customWidth="1"/>
    <col min="4" max="4" width="16.28125" style="1" bestFit="1" customWidth="1"/>
    <col min="5" max="5" width="19.421875" style="1" bestFit="1" customWidth="1"/>
    <col min="6" max="6" width="10.57421875" style="1" bestFit="1" customWidth="1"/>
    <col min="7" max="7" width="12.140625" style="1" bestFit="1" customWidth="1"/>
    <col min="8" max="8" width="13.28125" style="1" bestFit="1" customWidth="1"/>
    <col min="9" max="16384" width="9.140625" style="1" customWidth="1"/>
  </cols>
  <sheetData>
    <row r="1" spans="1:9" s="9" customFormat="1" ht="14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11</v>
      </c>
      <c r="I1" s="8"/>
    </row>
    <row r="2" ht="15.75">
      <c r="I2" s="3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8" spans="1:9" s="7" customFormat="1" ht="12.75">
      <c r="A8" s="10" t="s">
        <v>13</v>
      </c>
      <c r="B8" s="11"/>
      <c r="C8" s="11"/>
      <c r="D8" s="11"/>
      <c r="E8" s="11"/>
      <c r="F8" s="11"/>
      <c r="G8" s="11"/>
      <c r="H8" s="11"/>
      <c r="I8" s="11"/>
    </row>
    <row r="9" spans="1:2" s="7" customFormat="1" ht="12.75">
      <c r="A9" s="13"/>
      <c r="B9" s="7" t="s">
        <v>14</v>
      </c>
    </row>
    <row r="10" spans="1:9" s="7" customFormat="1" ht="18">
      <c r="A10" s="13"/>
      <c r="B10" s="7" t="s">
        <v>15</v>
      </c>
      <c r="C10" s="12"/>
      <c r="D10" s="12"/>
      <c r="E10" s="12"/>
      <c r="F10" s="12"/>
      <c r="G10" s="12"/>
      <c r="H10" s="12"/>
      <c r="I10" s="12"/>
    </row>
    <row r="11" spans="1:2" s="7" customFormat="1" ht="12.75">
      <c r="A11" s="13"/>
      <c r="B11" s="7" t="s">
        <v>16</v>
      </c>
    </row>
    <row r="12" spans="1:9" s="7" customFormat="1" ht="12.75">
      <c r="A12" s="14"/>
      <c r="B12" s="11" t="s">
        <v>17</v>
      </c>
      <c r="C12" s="11"/>
      <c r="D12" s="11"/>
      <c r="E12" s="11"/>
      <c r="F12" s="11"/>
      <c r="G12" s="11"/>
      <c r="H12" s="11"/>
      <c r="I12" s="11"/>
    </row>
    <row r="14" spans="1:9" ht="12.75">
      <c r="A14" s="6" t="s">
        <v>26</v>
      </c>
      <c r="B14" s="4"/>
      <c r="C14" s="4"/>
      <c r="D14" s="4"/>
      <c r="E14" s="4"/>
      <c r="F14" s="4"/>
      <c r="G14" s="4"/>
      <c r="H14" s="4"/>
      <c r="I14" s="4"/>
    </row>
    <row r="15" spans="2:5" ht="12.75">
      <c r="B15" s="19" t="s">
        <v>27</v>
      </c>
      <c r="C15" s="19" t="s">
        <v>28</v>
      </c>
      <c r="D15" s="19" t="s">
        <v>29</v>
      </c>
      <c r="E15" s="19" t="s">
        <v>30</v>
      </c>
    </row>
    <row r="16" spans="2:5" ht="12.75">
      <c r="B16" s="9">
        <v>1</v>
      </c>
      <c r="C16" s="7"/>
      <c r="D16" s="7"/>
      <c r="E16" s="7"/>
    </row>
    <row r="17" spans="2:5" ht="12.75">
      <c r="B17" s="9">
        <v>2</v>
      </c>
      <c r="C17" s="7"/>
      <c r="D17" s="7"/>
      <c r="E17" s="7"/>
    </row>
    <row r="18" spans="1:9" ht="12.75">
      <c r="A18" s="4"/>
      <c r="B18" s="20" t="s">
        <v>31</v>
      </c>
      <c r="C18" s="11"/>
      <c r="D18" s="11"/>
      <c r="E18" s="11"/>
      <c r="F18" s="4"/>
      <c r="G18" s="4"/>
      <c r="H18" s="4"/>
      <c r="I18" s="4"/>
    </row>
    <row r="21" spans="1:9" ht="12.75">
      <c r="A21" s="6" t="s">
        <v>18</v>
      </c>
      <c r="B21" s="4"/>
      <c r="C21" s="4"/>
      <c r="D21" s="4"/>
      <c r="E21" s="4"/>
      <c r="F21" s="4"/>
      <c r="G21" s="4"/>
      <c r="H21" s="4"/>
      <c r="I21" s="4"/>
    </row>
    <row r="22" spans="1:2" ht="12.75">
      <c r="A22" s="17"/>
      <c r="B22" s="5" t="s">
        <v>22</v>
      </c>
    </row>
    <row r="34" spans="1:9" ht="12.75">
      <c r="A34" s="6" t="s">
        <v>23</v>
      </c>
      <c r="B34" s="4"/>
      <c r="C34" s="4"/>
      <c r="D34" s="4"/>
      <c r="E34" s="4"/>
      <c r="F34" s="4"/>
      <c r="G34" s="4"/>
      <c r="H34" s="4"/>
      <c r="I34" s="4"/>
    </row>
    <row r="35" spans="1:2" ht="12.75">
      <c r="A35" s="17"/>
      <c r="B35" s="5" t="s">
        <v>24</v>
      </c>
    </row>
    <row r="36" spans="1:2" ht="12.75">
      <c r="A36" s="18"/>
      <c r="B36" s="5" t="s">
        <v>25</v>
      </c>
    </row>
    <row r="39" spans="1:8" s="6" customFormat="1" ht="12.75">
      <c r="A39" s="6" t="s">
        <v>0</v>
      </c>
      <c r="B39" s="6" t="s">
        <v>7</v>
      </c>
      <c r="C39" s="6" t="s">
        <v>8</v>
      </c>
      <c r="D39" s="6" t="s">
        <v>9</v>
      </c>
      <c r="E39" s="6" t="s">
        <v>4</v>
      </c>
      <c r="F39" s="6" t="s">
        <v>5</v>
      </c>
      <c r="G39" s="6" t="s">
        <v>10</v>
      </c>
      <c r="H39" s="6" t="s">
        <v>11</v>
      </c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2" width="9.140625" style="15" customWidth="1"/>
    <col min="3" max="3" width="9.140625" style="16" customWidth="1"/>
  </cols>
  <sheetData>
    <row r="1" spans="1:3" ht="12.75">
      <c r="A1" s="15" t="s">
        <v>19</v>
      </c>
      <c r="B1" s="15" t="s">
        <v>20</v>
      </c>
      <c r="C1" s="16" t="s">
        <v>21</v>
      </c>
    </row>
    <row r="2" spans="1:3" ht="12.75">
      <c r="A2" s="15">
        <v>1</v>
      </c>
      <c r="B2" s="15" t="s">
        <v>12</v>
      </c>
      <c r="C2" s="16">
        <v>60.062</v>
      </c>
    </row>
    <row r="3" spans="1:3" ht="12.75">
      <c r="A3" s="15">
        <v>2</v>
      </c>
      <c r="B3" s="15" t="s">
        <v>12</v>
      </c>
      <c r="C3" s="16">
        <v>65.256</v>
      </c>
    </row>
    <row r="4" spans="1:3" ht="12.75">
      <c r="A4" s="15">
        <v>3</v>
      </c>
      <c r="B4" s="15" t="s">
        <v>12</v>
      </c>
      <c r="C4" s="16">
        <v>44.341</v>
      </c>
    </row>
    <row r="5" spans="1:3" ht="12.75">
      <c r="A5" s="15">
        <v>4</v>
      </c>
      <c r="B5" s="15" t="s">
        <v>12</v>
      </c>
      <c r="C5" s="16">
        <v>63.109</v>
      </c>
    </row>
    <row r="6" spans="1:3" ht="12.75">
      <c r="A6" s="15">
        <v>5</v>
      </c>
      <c r="B6" s="15" t="s">
        <v>12</v>
      </c>
      <c r="C6" s="16">
        <v>60.457</v>
      </c>
    </row>
    <row r="7" spans="1:3" ht="12.75">
      <c r="A7" s="15">
        <v>6</v>
      </c>
      <c r="B7" s="15" t="s">
        <v>12</v>
      </c>
      <c r="C7" s="16">
        <v>53.398</v>
      </c>
    </row>
    <row r="8" spans="1:3" ht="12.75">
      <c r="A8" s="15">
        <v>7</v>
      </c>
      <c r="B8" s="15" t="s">
        <v>12</v>
      </c>
      <c r="C8" s="16">
        <v>45.659</v>
      </c>
    </row>
    <row r="9" spans="1:3" ht="12.75">
      <c r="A9" s="15">
        <v>8</v>
      </c>
      <c r="B9" s="15" t="s">
        <v>12</v>
      </c>
      <c r="C9" s="16">
        <v>63.583</v>
      </c>
    </row>
    <row r="10" spans="1:3" ht="12.75">
      <c r="A10" s="15">
        <v>9</v>
      </c>
      <c r="B10" s="15" t="s">
        <v>12</v>
      </c>
      <c r="C10" s="16">
        <v>56.564</v>
      </c>
    </row>
    <row r="11" spans="1:3" ht="12.75">
      <c r="A11" s="15">
        <v>10</v>
      </c>
      <c r="B11" s="15" t="s">
        <v>12</v>
      </c>
      <c r="C11" s="16">
        <v>58.347</v>
      </c>
    </row>
    <row r="12" spans="1:3" ht="12.75">
      <c r="A12" s="15">
        <v>11</v>
      </c>
      <c r="B12" s="15" t="s">
        <v>12</v>
      </c>
      <c r="C12" s="16">
        <v>39.568</v>
      </c>
    </row>
    <row r="13" spans="1:3" ht="12.75">
      <c r="A13" s="15">
        <v>12</v>
      </c>
      <c r="B13" s="15" t="s">
        <v>12</v>
      </c>
      <c r="C13" s="16">
        <v>45.973</v>
      </c>
    </row>
    <row r="14" spans="1:3" ht="12.75">
      <c r="A14" s="15">
        <v>13</v>
      </c>
      <c r="B14" s="15" t="s">
        <v>12</v>
      </c>
      <c r="C14" s="16">
        <v>50.078</v>
      </c>
    </row>
    <row r="15" spans="1:3" ht="12.75">
      <c r="A15" s="15">
        <v>14</v>
      </c>
      <c r="B15" s="15" t="s">
        <v>12</v>
      </c>
      <c r="C15" s="16">
        <v>40.443</v>
      </c>
    </row>
    <row r="16" spans="1:3" ht="12.75">
      <c r="A16" s="15">
        <v>15</v>
      </c>
      <c r="B16" s="15" t="s">
        <v>12</v>
      </c>
      <c r="C16" s="16">
        <v>52.654</v>
      </c>
    </row>
    <row r="17" spans="1:3" ht="12.75">
      <c r="A17" s="15">
        <v>16</v>
      </c>
      <c r="B17" s="15" t="s">
        <v>12</v>
      </c>
      <c r="C17" s="16">
        <v>66.568</v>
      </c>
    </row>
    <row r="18" spans="1:3" ht="12.75">
      <c r="A18" s="15">
        <v>17</v>
      </c>
      <c r="B18" s="15" t="s">
        <v>12</v>
      </c>
      <c r="C18" s="16">
        <v>37.366</v>
      </c>
    </row>
    <row r="19" spans="1:3" ht="12.75">
      <c r="A19" s="15">
        <v>18</v>
      </c>
      <c r="B19" s="15" t="s">
        <v>12</v>
      </c>
      <c r="C19" s="16">
        <v>53.161</v>
      </c>
    </row>
    <row r="20" spans="1:3" ht="12.75">
      <c r="A20" s="15">
        <v>19</v>
      </c>
      <c r="B20" s="15" t="s">
        <v>12</v>
      </c>
      <c r="C20" s="16">
        <v>49.418</v>
      </c>
    </row>
    <row r="21" spans="1:3" ht="12.75">
      <c r="A21" s="15">
        <v>20</v>
      </c>
      <c r="B21" s="15" t="s">
        <v>12</v>
      </c>
      <c r="C21" s="16">
        <v>52.088</v>
      </c>
    </row>
    <row r="22" spans="1:3" ht="12.75">
      <c r="A22" s="15">
        <v>21</v>
      </c>
      <c r="B22" s="15" t="s">
        <v>12</v>
      </c>
      <c r="C22" s="16">
        <v>45.249</v>
      </c>
    </row>
    <row r="23" spans="1:3" ht="12.75">
      <c r="A23" s="15">
        <v>22</v>
      </c>
      <c r="B23" s="15" t="s">
        <v>12</v>
      </c>
      <c r="C23" s="16">
        <v>46.617</v>
      </c>
    </row>
    <row r="24" spans="1:3" ht="12.75">
      <c r="A24" s="15">
        <v>23</v>
      </c>
      <c r="B24" s="15" t="s">
        <v>12</v>
      </c>
      <c r="C24" s="16">
        <v>37.719</v>
      </c>
    </row>
    <row r="25" spans="1:3" ht="12.75">
      <c r="A25" s="15">
        <v>24</v>
      </c>
      <c r="B25" s="15" t="s">
        <v>12</v>
      </c>
      <c r="C25" s="16">
        <v>58.349</v>
      </c>
    </row>
    <row r="26" spans="1:3" ht="12.75">
      <c r="A26" s="15">
        <v>25</v>
      </c>
      <c r="B26" s="15" t="s">
        <v>12</v>
      </c>
      <c r="C26" s="16">
        <v>60.992</v>
      </c>
    </row>
    <row r="27" spans="1:3" ht="12.75">
      <c r="A27" s="15">
        <v>26</v>
      </c>
      <c r="B27" s="15" t="s">
        <v>12</v>
      </c>
      <c r="C27" s="16">
        <v>68.025</v>
      </c>
    </row>
    <row r="28" spans="1:3" ht="12.75">
      <c r="A28" s="15">
        <v>27</v>
      </c>
      <c r="B28" s="15" t="s">
        <v>12</v>
      </c>
      <c r="C28" s="16">
        <v>47.001</v>
      </c>
    </row>
    <row r="29" spans="1:3" ht="12.75">
      <c r="A29" s="15">
        <v>28</v>
      </c>
      <c r="B29" s="15" t="s">
        <v>12</v>
      </c>
      <c r="C29" s="16">
        <v>36.768</v>
      </c>
    </row>
    <row r="30" spans="1:3" ht="12.75">
      <c r="A30" s="15">
        <v>29</v>
      </c>
      <c r="B30" s="15" t="s">
        <v>12</v>
      </c>
      <c r="C30" s="16">
        <v>62.771</v>
      </c>
    </row>
    <row r="31" spans="1:3" ht="12.75">
      <c r="A31" s="15">
        <v>30</v>
      </c>
      <c r="B31" s="15" t="s">
        <v>12</v>
      </c>
      <c r="C31" s="16">
        <v>61.794</v>
      </c>
    </row>
    <row r="32" spans="1:3" ht="12.75">
      <c r="A32" s="15">
        <v>31</v>
      </c>
      <c r="B32" s="15" t="s">
        <v>12</v>
      </c>
      <c r="C32" s="16">
        <v>52.801</v>
      </c>
    </row>
    <row r="33" spans="1:3" ht="12.75">
      <c r="A33" s="15">
        <v>32</v>
      </c>
      <c r="B33" s="15" t="s">
        <v>12</v>
      </c>
      <c r="C33" s="16">
        <v>37.97</v>
      </c>
    </row>
    <row r="34" spans="1:3" ht="12.75">
      <c r="A34" s="15">
        <v>33</v>
      </c>
      <c r="B34" s="15" t="s">
        <v>12</v>
      </c>
      <c r="C34" s="16">
        <v>53.231</v>
      </c>
    </row>
    <row r="35" spans="1:3" ht="12.75">
      <c r="A35" s="15">
        <v>34</v>
      </c>
      <c r="B35" s="15" t="s">
        <v>12</v>
      </c>
      <c r="C35" s="16">
        <v>63.166</v>
      </c>
    </row>
    <row r="36" spans="1:3" ht="12.75">
      <c r="A36" s="15">
        <v>35</v>
      </c>
      <c r="B36" s="15" t="s">
        <v>12</v>
      </c>
      <c r="C36" s="16">
        <v>43.17</v>
      </c>
    </row>
    <row r="37" spans="1:3" ht="12.75">
      <c r="A37" s="15">
        <v>36</v>
      </c>
      <c r="B37" s="15" t="s">
        <v>12</v>
      </c>
      <c r="C37" s="16">
        <v>65.38</v>
      </c>
    </row>
    <row r="38" spans="1:3" ht="12.75">
      <c r="A38" s="15">
        <v>37</v>
      </c>
      <c r="B38" s="15" t="s">
        <v>12</v>
      </c>
      <c r="C38" s="16">
        <v>33.28</v>
      </c>
    </row>
    <row r="39" spans="1:3" ht="12.75">
      <c r="A39" s="15">
        <v>38</v>
      </c>
      <c r="B39" s="15" t="s">
        <v>12</v>
      </c>
      <c r="C39" s="16">
        <v>35.144</v>
      </c>
    </row>
    <row r="40" spans="1:3" ht="12.75">
      <c r="A40" s="15">
        <v>39</v>
      </c>
      <c r="B40" s="15" t="s">
        <v>12</v>
      </c>
      <c r="C40" s="16">
        <v>57.854</v>
      </c>
    </row>
    <row r="41" spans="1:3" ht="12.75">
      <c r="A41" s="15">
        <v>40</v>
      </c>
      <c r="B41" s="15" t="s">
        <v>12</v>
      </c>
      <c r="C41" s="16">
        <v>61.089</v>
      </c>
    </row>
    <row r="42" spans="1:3" ht="12.75">
      <c r="A42" s="15">
        <v>41</v>
      </c>
      <c r="B42" s="15" t="s">
        <v>12</v>
      </c>
      <c r="C42" s="16">
        <v>63.778</v>
      </c>
    </row>
    <row r="43" spans="1:3" ht="12.75">
      <c r="A43" s="15">
        <v>42</v>
      </c>
      <c r="B43" s="15" t="s">
        <v>12</v>
      </c>
      <c r="C43" s="16">
        <v>60.137</v>
      </c>
    </row>
    <row r="44" spans="1:3" ht="12.75">
      <c r="A44" s="15">
        <v>43</v>
      </c>
      <c r="B44" s="15" t="s">
        <v>12</v>
      </c>
      <c r="C44" s="16">
        <v>54.555</v>
      </c>
    </row>
    <row r="45" spans="1:3" ht="12.75">
      <c r="A45" s="15">
        <v>44</v>
      </c>
      <c r="B45" s="15" t="s">
        <v>12</v>
      </c>
      <c r="C45" s="16">
        <v>54.371</v>
      </c>
    </row>
    <row r="46" spans="1:3" ht="12.75">
      <c r="A46" s="15">
        <v>45</v>
      </c>
      <c r="B46" s="15" t="s">
        <v>12</v>
      </c>
      <c r="C46" s="16">
        <v>56.057</v>
      </c>
    </row>
    <row r="47" spans="1:3" ht="12.75">
      <c r="A47" s="15">
        <v>46</v>
      </c>
      <c r="B47" s="15" t="s">
        <v>12</v>
      </c>
      <c r="C47" s="16">
        <v>43.044</v>
      </c>
    </row>
    <row r="48" spans="1:3" ht="12.75">
      <c r="A48" s="15">
        <v>47</v>
      </c>
      <c r="B48" s="15" t="s">
        <v>12</v>
      </c>
      <c r="C48" s="16">
        <v>78.047</v>
      </c>
    </row>
    <row r="49" spans="1:3" ht="12.75">
      <c r="A49" s="15">
        <v>48</v>
      </c>
      <c r="B49" s="15" t="s">
        <v>12</v>
      </c>
      <c r="C49" s="16">
        <v>55.071</v>
      </c>
    </row>
    <row r="50" spans="1:3" ht="12.75">
      <c r="A50" s="15">
        <v>49</v>
      </c>
      <c r="B50" s="15" t="s">
        <v>12</v>
      </c>
      <c r="C50" s="16">
        <v>45.279</v>
      </c>
    </row>
    <row r="51" spans="1:3" ht="12.75">
      <c r="A51" s="15">
        <v>50</v>
      </c>
      <c r="B51" s="15" t="s">
        <v>12</v>
      </c>
      <c r="C51" s="16">
        <v>42.243</v>
      </c>
    </row>
    <row r="52" spans="1:3" ht="12.75">
      <c r="A52" s="15">
        <v>51</v>
      </c>
      <c r="B52" s="15" t="s">
        <v>12</v>
      </c>
      <c r="C52" s="16">
        <v>59.129</v>
      </c>
    </row>
    <row r="53" spans="1:3" ht="12.75">
      <c r="A53" s="15">
        <v>52</v>
      </c>
      <c r="B53" s="15" t="s">
        <v>12</v>
      </c>
      <c r="C53" s="16">
        <v>55.083</v>
      </c>
    </row>
    <row r="54" spans="1:3" ht="12.75">
      <c r="A54" s="15">
        <v>53</v>
      </c>
      <c r="B54" s="15" t="s">
        <v>12</v>
      </c>
      <c r="C54" s="16">
        <v>59.841</v>
      </c>
    </row>
    <row r="55" spans="1:3" ht="12.75">
      <c r="A55" s="15">
        <v>54</v>
      </c>
      <c r="B55" s="15" t="s">
        <v>12</v>
      </c>
      <c r="C55" s="16">
        <v>59.517</v>
      </c>
    </row>
    <row r="56" spans="1:3" ht="12.75">
      <c r="A56" s="15">
        <v>55</v>
      </c>
      <c r="B56" s="15" t="s">
        <v>12</v>
      </c>
      <c r="C56" s="16">
        <v>52.047</v>
      </c>
    </row>
    <row r="57" spans="1:3" ht="12.75">
      <c r="A57" s="15">
        <v>56</v>
      </c>
      <c r="B57" s="15" t="s">
        <v>12</v>
      </c>
      <c r="C57" s="16">
        <v>70.445</v>
      </c>
    </row>
    <row r="58" spans="1:3" ht="12.75">
      <c r="A58" s="15">
        <v>57</v>
      </c>
      <c r="B58" s="15" t="s">
        <v>12</v>
      </c>
      <c r="C58" s="16">
        <v>56.168</v>
      </c>
    </row>
    <row r="59" spans="1:3" ht="12.75">
      <c r="A59" s="15">
        <v>58</v>
      </c>
      <c r="B59" s="15" t="s">
        <v>12</v>
      </c>
      <c r="C59" s="16">
        <v>45.085</v>
      </c>
    </row>
    <row r="60" spans="1:3" ht="12.75">
      <c r="A60" s="15">
        <v>59</v>
      </c>
      <c r="B60" s="15" t="s">
        <v>12</v>
      </c>
      <c r="C60" s="16">
        <v>70.558</v>
      </c>
    </row>
    <row r="61" spans="1:3" ht="12.75">
      <c r="A61" s="15">
        <v>60</v>
      </c>
      <c r="B61" s="15" t="s">
        <v>12</v>
      </c>
      <c r="C61" s="16">
        <v>55.325</v>
      </c>
    </row>
    <row r="62" spans="1:3" ht="12.75">
      <c r="A62" s="15">
        <v>61</v>
      </c>
      <c r="B62" s="15" t="s">
        <v>12</v>
      </c>
      <c r="C62" s="16">
        <v>33.941</v>
      </c>
    </row>
    <row r="63" spans="1:3" ht="12.75">
      <c r="A63" s="15">
        <v>62</v>
      </c>
      <c r="B63" s="15" t="s">
        <v>12</v>
      </c>
      <c r="C63" s="16">
        <v>53.63</v>
      </c>
    </row>
    <row r="64" spans="1:3" ht="12.75">
      <c r="A64" s="15">
        <v>63</v>
      </c>
      <c r="B64" s="15" t="s">
        <v>12</v>
      </c>
      <c r="C64" s="16">
        <v>69.875</v>
      </c>
    </row>
    <row r="65" spans="1:3" ht="12.75">
      <c r="A65" s="15">
        <v>64</v>
      </c>
      <c r="B65" s="15" t="s">
        <v>12</v>
      </c>
      <c r="C65" s="16">
        <v>43.042</v>
      </c>
    </row>
    <row r="66" spans="1:3" ht="12.75">
      <c r="A66" s="15">
        <v>65</v>
      </c>
      <c r="B66" s="15" t="s">
        <v>12</v>
      </c>
      <c r="C66" s="16">
        <v>40.79</v>
      </c>
    </row>
    <row r="67" spans="1:3" ht="12.75">
      <c r="A67" s="15">
        <v>66</v>
      </c>
      <c r="B67" s="15" t="s">
        <v>12</v>
      </c>
      <c r="C67" s="16">
        <v>66.212</v>
      </c>
    </row>
    <row r="68" spans="1:3" ht="12.75">
      <c r="A68" s="15">
        <v>67</v>
      </c>
      <c r="B68" s="15" t="s">
        <v>12</v>
      </c>
      <c r="C68" s="16">
        <v>73.617</v>
      </c>
    </row>
    <row r="69" spans="1:3" ht="12.75">
      <c r="A69" s="15">
        <v>68</v>
      </c>
      <c r="B69" s="15" t="s">
        <v>12</v>
      </c>
      <c r="C69" s="16">
        <v>48.24</v>
      </c>
    </row>
    <row r="70" spans="1:3" ht="12.75">
      <c r="A70" s="15">
        <v>69</v>
      </c>
      <c r="B70" s="15" t="s">
        <v>12</v>
      </c>
      <c r="C70" s="16">
        <v>58.004</v>
      </c>
    </row>
    <row r="71" spans="1:3" ht="12.75">
      <c r="A71" s="15">
        <v>70</v>
      </c>
      <c r="B71" s="15" t="s">
        <v>12</v>
      </c>
      <c r="C71" s="16">
        <v>64.467</v>
      </c>
    </row>
    <row r="72" spans="1:3" ht="12.75">
      <c r="A72" s="15">
        <v>71</v>
      </c>
      <c r="B72" s="15" t="s">
        <v>12</v>
      </c>
      <c r="C72" s="16">
        <v>56.194</v>
      </c>
    </row>
    <row r="73" spans="1:3" ht="12.75">
      <c r="A73" s="15">
        <v>72</v>
      </c>
      <c r="B73" s="15" t="s">
        <v>12</v>
      </c>
      <c r="C73" s="16">
        <v>56.63</v>
      </c>
    </row>
    <row r="74" spans="1:3" ht="12.75">
      <c r="A74" s="15">
        <v>73</v>
      </c>
      <c r="B74" s="15" t="s">
        <v>12</v>
      </c>
      <c r="C74" s="16">
        <v>61.015</v>
      </c>
    </row>
    <row r="75" spans="1:3" ht="12.75">
      <c r="A75" s="15">
        <v>74</v>
      </c>
      <c r="B75" s="15" t="s">
        <v>12</v>
      </c>
      <c r="C75" s="16">
        <v>55.839</v>
      </c>
    </row>
    <row r="76" spans="1:3" ht="12.75">
      <c r="A76" s="15">
        <v>75</v>
      </c>
      <c r="B76" s="15" t="s">
        <v>12</v>
      </c>
      <c r="C76" s="16">
        <v>67.165</v>
      </c>
    </row>
    <row r="77" spans="1:3" ht="12.75">
      <c r="A77" s="15">
        <v>76</v>
      </c>
      <c r="B77" s="15" t="s">
        <v>12</v>
      </c>
      <c r="C77" s="16">
        <v>67.418</v>
      </c>
    </row>
    <row r="78" spans="1:3" ht="12.75">
      <c r="A78" s="15">
        <v>77</v>
      </c>
      <c r="B78" s="15" t="s">
        <v>12</v>
      </c>
      <c r="C78" s="16">
        <v>55.67</v>
      </c>
    </row>
    <row r="79" spans="1:3" ht="12.75">
      <c r="A79" s="15">
        <v>78</v>
      </c>
      <c r="B79" s="15" t="s">
        <v>12</v>
      </c>
      <c r="C79" s="16">
        <v>38.177</v>
      </c>
    </row>
    <row r="80" spans="1:3" ht="12.75">
      <c r="A80" s="15">
        <v>79</v>
      </c>
      <c r="B80" s="15" t="s">
        <v>12</v>
      </c>
      <c r="C80" s="16">
        <v>64.416</v>
      </c>
    </row>
    <row r="81" spans="1:3" ht="12.75">
      <c r="A81" s="15">
        <v>80</v>
      </c>
      <c r="B81" s="15" t="s">
        <v>12</v>
      </c>
      <c r="C81" s="16">
        <v>68.552</v>
      </c>
    </row>
    <row r="82" spans="1:3" ht="12.75">
      <c r="A82" s="15">
        <v>81</v>
      </c>
      <c r="B82" s="15" t="s">
        <v>12</v>
      </c>
      <c r="C82" s="16">
        <v>57.052</v>
      </c>
    </row>
    <row r="83" spans="1:3" ht="12.75">
      <c r="A83" s="15">
        <v>82</v>
      </c>
      <c r="B83" s="15" t="s">
        <v>12</v>
      </c>
      <c r="C83" s="16">
        <v>55.571</v>
      </c>
    </row>
    <row r="84" spans="1:3" ht="12.75">
      <c r="A84" s="15">
        <v>83</v>
      </c>
      <c r="B84" s="15" t="s">
        <v>12</v>
      </c>
      <c r="C84" s="16">
        <v>72.194</v>
      </c>
    </row>
    <row r="85" spans="1:3" ht="12.75">
      <c r="A85" s="15">
        <v>84</v>
      </c>
      <c r="B85" s="15" t="s">
        <v>12</v>
      </c>
      <c r="C85" s="16">
        <v>36.624</v>
      </c>
    </row>
    <row r="86" spans="1:3" ht="12.75">
      <c r="A86" s="15">
        <v>85</v>
      </c>
      <c r="B86" s="15" t="s">
        <v>12</v>
      </c>
      <c r="C86" s="16">
        <v>45.417</v>
      </c>
    </row>
    <row r="87" spans="1:3" ht="12.75">
      <c r="A87" s="15">
        <v>86</v>
      </c>
      <c r="B87" s="15" t="s">
        <v>12</v>
      </c>
      <c r="C87" s="16">
        <v>60.38</v>
      </c>
    </row>
    <row r="88" spans="1:3" ht="12.75">
      <c r="A88" s="15">
        <v>87</v>
      </c>
      <c r="B88" s="15" t="s">
        <v>12</v>
      </c>
      <c r="C88" s="16">
        <v>42.612</v>
      </c>
    </row>
    <row r="89" spans="1:3" ht="12.75">
      <c r="A89" s="15">
        <v>88</v>
      </c>
      <c r="B89" s="15" t="s">
        <v>12</v>
      </c>
      <c r="C89" s="16">
        <v>40.893</v>
      </c>
    </row>
    <row r="90" spans="1:3" ht="12.75">
      <c r="A90" s="15">
        <v>89</v>
      </c>
      <c r="B90" s="15" t="s">
        <v>12</v>
      </c>
      <c r="C90" s="16">
        <v>60.849</v>
      </c>
    </row>
    <row r="91" spans="1:3" ht="12.75">
      <c r="A91" s="15">
        <v>90</v>
      </c>
      <c r="B91" s="15" t="s">
        <v>12</v>
      </c>
      <c r="C91" s="16">
        <v>69.921</v>
      </c>
    </row>
    <row r="92" spans="1:3" ht="12.75">
      <c r="A92" s="15">
        <v>91</v>
      </c>
      <c r="B92" s="15" t="s">
        <v>12</v>
      </c>
      <c r="C92" s="16">
        <v>49.076</v>
      </c>
    </row>
    <row r="93" spans="1:3" ht="12.75">
      <c r="A93" s="15">
        <v>92</v>
      </c>
      <c r="B93" s="15" t="s">
        <v>12</v>
      </c>
      <c r="C93" s="16">
        <v>47.595</v>
      </c>
    </row>
    <row r="94" spans="1:3" ht="12.75">
      <c r="A94" s="15">
        <v>93</v>
      </c>
      <c r="B94" s="15" t="s">
        <v>12</v>
      </c>
      <c r="C94" s="16">
        <v>44.366</v>
      </c>
    </row>
    <row r="95" spans="1:3" ht="12.75">
      <c r="A95" s="15">
        <v>94</v>
      </c>
      <c r="B95" s="15" t="s">
        <v>12</v>
      </c>
      <c r="C95" s="16">
        <v>73.372</v>
      </c>
    </row>
    <row r="96" spans="1:3" ht="12.75">
      <c r="A96" s="15">
        <v>95</v>
      </c>
      <c r="B96" s="15" t="s">
        <v>12</v>
      </c>
      <c r="C96" s="16">
        <v>59.185</v>
      </c>
    </row>
    <row r="97" spans="1:3" ht="12.75">
      <c r="A97" s="15">
        <v>96</v>
      </c>
      <c r="B97" s="15" t="s">
        <v>12</v>
      </c>
      <c r="C97" s="16">
        <v>64.683</v>
      </c>
    </row>
    <row r="98" spans="1:3" ht="12.75">
      <c r="A98" s="15">
        <v>97</v>
      </c>
      <c r="B98" s="15" t="s">
        <v>12</v>
      </c>
      <c r="C98" s="16">
        <v>63.963</v>
      </c>
    </row>
    <row r="99" spans="1:3" ht="12.75">
      <c r="A99" s="15">
        <v>98</v>
      </c>
      <c r="B99" s="15" t="s">
        <v>12</v>
      </c>
      <c r="C99" s="16">
        <v>50.848</v>
      </c>
    </row>
    <row r="100" spans="1:3" ht="12.75">
      <c r="A100" s="15">
        <v>99</v>
      </c>
      <c r="B100" s="15" t="s">
        <v>12</v>
      </c>
      <c r="C100" s="16">
        <v>31.616</v>
      </c>
    </row>
    <row r="101" spans="1:3" ht="12.75">
      <c r="A101" s="15">
        <v>100</v>
      </c>
      <c r="B101" s="15" t="s">
        <v>12</v>
      </c>
      <c r="C101" s="16">
        <v>63.454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W42"/>
  <sheetViews>
    <sheetView tabSelected="1" zoomScalePageLayoutView="0" workbookViewId="0" topLeftCell="A1">
      <selection activeCell="J44" sqref="J44"/>
    </sheetView>
  </sheetViews>
  <sheetFormatPr defaultColWidth="9.140625" defaultRowHeight="12.75"/>
  <cols>
    <col min="1" max="3" width="9.140625" style="59" customWidth="1"/>
    <col min="4" max="4" width="10.00390625" style="59" customWidth="1"/>
    <col min="5" max="6" width="11.00390625" style="59" customWidth="1"/>
    <col min="7" max="7" width="11.00390625" style="59" bestFit="1" customWidth="1"/>
    <col min="8" max="8" width="10.57421875" style="59" bestFit="1" customWidth="1"/>
    <col min="9" max="16384" width="9.140625" style="59" customWidth="1"/>
  </cols>
  <sheetData>
    <row r="2" spans="3:5" ht="12.75">
      <c r="C2" s="60" t="s">
        <v>32</v>
      </c>
      <c r="D2" s="61">
        <v>0.8</v>
      </c>
      <c r="E2" s="61">
        <v>0.9</v>
      </c>
    </row>
    <row r="3" spans="3:5" ht="12.75">
      <c r="C3" s="60" t="s">
        <v>33</v>
      </c>
      <c r="D3" s="61">
        <v>0.5</v>
      </c>
      <c r="E3" s="61">
        <v>0.3</v>
      </c>
    </row>
    <row r="5" spans="2:9" ht="12.75">
      <c r="B5" s="62"/>
      <c r="C5" s="63">
        <v>1</v>
      </c>
      <c r="D5" s="63">
        <v>2</v>
      </c>
      <c r="E5" s="63">
        <v>3</v>
      </c>
      <c r="F5" s="64" t="s">
        <v>34</v>
      </c>
      <c r="H5" s="64" t="s">
        <v>35</v>
      </c>
      <c r="I5" s="64"/>
    </row>
    <row r="6" spans="2:9" ht="12.75">
      <c r="B6" s="65">
        <v>1</v>
      </c>
      <c r="C6" s="59">
        <v>1</v>
      </c>
      <c r="D6" s="59">
        <v>1</v>
      </c>
      <c r="E6" s="59">
        <v>1</v>
      </c>
      <c r="F6" s="59">
        <f>(D6*$D$2*$D$3)+(1-D6)*(($D$2*(1-$D$3)+(1-$D$2)))*((E6*$E$2*$E$3)+(1-E6)*(($E$2*(1-$E$3)+(1-$E$2))))</f>
        <v>0.4</v>
      </c>
      <c r="H6" s="66" t="str">
        <f aca="true" t="shared" si="0" ref="H6:H13">CONCATENATE(C6,D6,E6)</f>
        <v>111</v>
      </c>
      <c r="I6" s="59">
        <f>$C$14*F6</f>
        <v>400</v>
      </c>
    </row>
    <row r="7" spans="2:10" ht="12.75">
      <c r="B7" s="65">
        <v>2</v>
      </c>
      <c r="C7" s="59">
        <v>1</v>
      </c>
      <c r="D7" s="59">
        <v>1</v>
      </c>
      <c r="E7" s="59">
        <v>0</v>
      </c>
      <c r="F7" s="59">
        <f>(D7*$D$2*$D$3)+(1-D7)*(($D$2*(1-$D$3)+(1-$D$2)))*((E7*$E$2*$E$3)+(1-E7)*(($E$2*(1-$E$3)+(1-$E$2))))</f>
        <v>0.4</v>
      </c>
      <c r="H7" s="66" t="str">
        <f t="shared" si="0"/>
        <v>110</v>
      </c>
      <c r="I7" s="59">
        <f>$C$14*F7</f>
        <v>400</v>
      </c>
      <c r="J7" s="67"/>
    </row>
    <row r="8" spans="2:9" ht="12.75">
      <c r="B8" s="65">
        <v>3</v>
      </c>
      <c r="C8" s="59">
        <v>1</v>
      </c>
      <c r="D8" s="59">
        <v>0</v>
      </c>
      <c r="E8" s="59">
        <v>1</v>
      </c>
      <c r="F8" s="59">
        <f>(D8*$D$2*$D$3)+(1-D8)*(($D$2*(1-$D$3)+(1-$D$2)))*((E8*$E$2*$E$3)+(1-E8)*(($E$2*(1-$E$3)+(1-$E$2))))</f>
        <v>0.162</v>
      </c>
      <c r="H8" s="66" t="str">
        <f t="shared" si="0"/>
        <v>101</v>
      </c>
      <c r="I8" s="59">
        <f>$C$14*F8</f>
        <v>162</v>
      </c>
    </row>
    <row r="9" spans="2:9" ht="12.75">
      <c r="B9" s="65">
        <v>4</v>
      </c>
      <c r="C9" s="59">
        <v>1</v>
      </c>
      <c r="D9" s="59">
        <v>0</v>
      </c>
      <c r="E9" s="59">
        <v>0</v>
      </c>
      <c r="F9" s="59">
        <f>1-SUM(F6:F8)</f>
        <v>0.03799999999999992</v>
      </c>
      <c r="H9" s="66" t="str">
        <f t="shared" si="0"/>
        <v>100</v>
      </c>
      <c r="I9" s="59">
        <f>$C$14*F9</f>
        <v>37.99999999999992</v>
      </c>
    </row>
    <row r="10" spans="2:9" ht="12.75">
      <c r="B10" s="65">
        <v>5</v>
      </c>
      <c r="C10" s="59">
        <v>0</v>
      </c>
      <c r="D10" s="59">
        <v>1</v>
      </c>
      <c r="E10" s="59">
        <v>1</v>
      </c>
      <c r="F10" s="59">
        <f>(E10*$E$2*$E$3)+(1-E10)*(($E$2*(1-$E$3)+(1-$E$2)))</f>
        <v>0.27</v>
      </c>
      <c r="H10" s="66" t="str">
        <f t="shared" si="0"/>
        <v>011</v>
      </c>
      <c r="I10" s="59">
        <f>$D$14*F10</f>
        <v>270</v>
      </c>
    </row>
    <row r="11" spans="2:9" ht="12.75">
      <c r="B11" s="65">
        <v>6</v>
      </c>
      <c r="C11" s="59">
        <v>0</v>
      </c>
      <c r="D11" s="59">
        <v>1</v>
      </c>
      <c r="E11" s="59">
        <v>0</v>
      </c>
      <c r="F11" s="59">
        <f>1-F10</f>
        <v>0.73</v>
      </c>
      <c r="H11" s="66" t="str">
        <f t="shared" si="0"/>
        <v>010</v>
      </c>
      <c r="I11" s="59">
        <f>$D$14*F11</f>
        <v>730</v>
      </c>
    </row>
    <row r="12" spans="2:9" ht="12.75">
      <c r="B12" s="65">
        <v>7</v>
      </c>
      <c r="C12" s="59">
        <v>0</v>
      </c>
      <c r="D12" s="59">
        <v>0</v>
      </c>
      <c r="E12" s="59">
        <v>1</v>
      </c>
      <c r="F12" s="59">
        <v>0</v>
      </c>
      <c r="H12" s="66" t="str">
        <f t="shared" si="0"/>
        <v>001</v>
      </c>
      <c r="I12" s="59">
        <v>0</v>
      </c>
    </row>
    <row r="13" spans="2:9" ht="12.75">
      <c r="B13" s="63">
        <v>8</v>
      </c>
      <c r="C13" s="68">
        <v>0</v>
      </c>
      <c r="D13" s="68">
        <v>0</v>
      </c>
      <c r="E13" s="68">
        <v>0</v>
      </c>
      <c r="F13" s="59">
        <v>0</v>
      </c>
      <c r="H13" s="66" t="str">
        <f t="shared" si="0"/>
        <v>000</v>
      </c>
      <c r="I13" s="59">
        <v>0</v>
      </c>
    </row>
    <row r="14" spans="2:5" ht="12.75">
      <c r="B14" s="67" t="s">
        <v>36</v>
      </c>
      <c r="C14" s="59">
        <v>1000</v>
      </c>
      <c r="D14" s="59">
        <v>1000</v>
      </c>
      <c r="E14" s="69">
        <v>0</v>
      </c>
    </row>
    <row r="18" spans="1:2" ht="12.75">
      <c r="A18" s="70" t="s">
        <v>37</v>
      </c>
      <c r="B18" s="70" t="s">
        <v>38</v>
      </c>
    </row>
    <row r="19" spans="1:23" ht="25.5">
      <c r="A19" s="59">
        <v>1</v>
      </c>
      <c r="B19" s="59">
        <v>1</v>
      </c>
      <c r="D19" s="71" t="s">
        <v>39</v>
      </c>
      <c r="E19" s="71" t="s">
        <v>38</v>
      </c>
      <c r="F19" s="72"/>
      <c r="G19" s="72"/>
      <c r="H19" s="73"/>
      <c r="J19" s="63"/>
      <c r="K19" s="74" t="s">
        <v>40</v>
      </c>
      <c r="L19" s="74"/>
      <c r="M19" s="74"/>
      <c r="O19" s="75" t="s">
        <v>41</v>
      </c>
      <c r="P19" s="75"/>
      <c r="Q19" s="75"/>
      <c r="S19" s="74" t="s">
        <v>42</v>
      </c>
      <c r="T19" s="75"/>
      <c r="U19" s="75"/>
      <c r="W19" s="76" t="s">
        <v>43</v>
      </c>
    </row>
    <row r="20" spans="1:21" ht="12.75" customHeight="1">
      <c r="A20" s="59">
        <v>1</v>
      </c>
      <c r="B20" s="59">
        <v>2</v>
      </c>
      <c r="D20" s="71" t="s">
        <v>37</v>
      </c>
      <c r="E20" s="71">
        <v>1</v>
      </c>
      <c r="F20" s="77">
        <v>2</v>
      </c>
      <c r="G20" s="77">
        <v>3</v>
      </c>
      <c r="H20" s="78" t="s">
        <v>44</v>
      </c>
      <c r="J20" s="79" t="s">
        <v>37</v>
      </c>
      <c r="K20" s="80">
        <v>1</v>
      </c>
      <c r="L20" s="80">
        <v>2</v>
      </c>
      <c r="M20" s="80">
        <v>3</v>
      </c>
      <c r="O20" s="80">
        <v>1</v>
      </c>
      <c r="P20" s="80">
        <v>2</v>
      </c>
      <c r="Q20" s="80">
        <v>3</v>
      </c>
      <c r="S20" s="80">
        <v>1</v>
      </c>
      <c r="T20" s="80">
        <v>2</v>
      </c>
      <c r="U20" s="80">
        <v>3</v>
      </c>
    </row>
    <row r="21" spans="1:23" ht="12.75">
      <c r="A21" s="59">
        <v>1</v>
      </c>
      <c r="B21" s="59">
        <v>3</v>
      </c>
      <c r="D21" s="71">
        <v>1</v>
      </c>
      <c r="E21" s="81">
        <v>1</v>
      </c>
      <c r="F21" s="82">
        <v>1</v>
      </c>
      <c r="G21" s="82">
        <v>1</v>
      </c>
      <c r="H21" s="83">
        <v>3</v>
      </c>
      <c r="J21" s="84">
        <v>1</v>
      </c>
      <c r="K21" s="81">
        <v>1</v>
      </c>
      <c r="L21" s="82">
        <v>1</v>
      </c>
      <c r="M21" s="82">
        <v>1</v>
      </c>
      <c r="O21" s="59">
        <v>0</v>
      </c>
      <c r="P21" s="59">
        <v>0</v>
      </c>
      <c r="Q21" s="59">
        <v>0</v>
      </c>
      <c r="S21" s="59">
        <f>K21+O21</f>
        <v>1</v>
      </c>
      <c r="T21" s="59">
        <f>L21+P21</f>
        <v>1</v>
      </c>
      <c r="U21" s="59">
        <f>M21+Q21</f>
        <v>1</v>
      </c>
      <c r="W21" s="59" t="str">
        <f>CONCATENATE(S21,T21,U21," 1;")</f>
        <v>111 1;</v>
      </c>
    </row>
    <row r="22" spans="1:23" ht="12.75">
      <c r="A22" s="59">
        <v>2</v>
      </c>
      <c r="B22" s="59">
        <v>1</v>
      </c>
      <c r="D22" s="85">
        <v>2</v>
      </c>
      <c r="E22" s="86">
        <v>1</v>
      </c>
      <c r="F22" s="87"/>
      <c r="G22" s="87">
        <v>1</v>
      </c>
      <c r="H22" s="88">
        <v>2</v>
      </c>
      <c r="J22" s="89">
        <v>2</v>
      </c>
      <c r="K22" s="86">
        <v>1</v>
      </c>
      <c r="L22" s="87"/>
      <c r="M22" s="87">
        <v>1</v>
      </c>
      <c r="O22" s="59">
        <v>0</v>
      </c>
      <c r="P22" s="59">
        <v>0</v>
      </c>
      <c r="Q22" s="59">
        <v>0</v>
      </c>
      <c r="S22" s="59">
        <f aca="true" t="shared" si="1" ref="S22:U32">K22+O22</f>
        <v>1</v>
      </c>
      <c r="T22" s="59">
        <f t="shared" si="1"/>
        <v>0</v>
      </c>
      <c r="U22" s="59">
        <f t="shared" si="1"/>
        <v>1</v>
      </c>
      <c r="W22" s="59" t="str">
        <f aca="true" t="shared" si="2" ref="W22:W32">CONCATENATE(S22,T22,U22," 1;")</f>
        <v>101 1;</v>
      </c>
    </row>
    <row r="23" spans="1:23" ht="12.75">
      <c r="A23" s="59">
        <v>2</v>
      </c>
      <c r="B23" s="59">
        <v>3</v>
      </c>
      <c r="D23" s="85">
        <v>3</v>
      </c>
      <c r="E23" s="86">
        <v>1</v>
      </c>
      <c r="F23" s="87">
        <v>1</v>
      </c>
      <c r="G23" s="87"/>
      <c r="H23" s="88">
        <v>2</v>
      </c>
      <c r="J23" s="89">
        <v>3</v>
      </c>
      <c r="K23" s="86">
        <v>1</v>
      </c>
      <c r="L23" s="87">
        <v>1</v>
      </c>
      <c r="M23" s="87"/>
      <c r="O23" s="59">
        <v>0</v>
      </c>
      <c r="P23" s="59">
        <v>0</v>
      </c>
      <c r="Q23" s="59">
        <v>0</v>
      </c>
      <c r="S23" s="59">
        <f t="shared" si="1"/>
        <v>1</v>
      </c>
      <c r="T23" s="59">
        <f t="shared" si="1"/>
        <v>1</v>
      </c>
      <c r="U23" s="59">
        <f t="shared" si="1"/>
        <v>0</v>
      </c>
      <c r="W23" s="59" t="str">
        <f t="shared" si="2"/>
        <v>110 1;</v>
      </c>
    </row>
    <row r="24" spans="1:23" ht="12.75">
      <c r="A24" s="59">
        <v>3</v>
      </c>
      <c r="B24" s="59">
        <v>1</v>
      </c>
      <c r="D24" s="85">
        <v>4</v>
      </c>
      <c r="E24" s="86">
        <v>1</v>
      </c>
      <c r="F24" s="87"/>
      <c r="G24" s="87"/>
      <c r="H24" s="88">
        <v>1</v>
      </c>
      <c r="J24" s="89">
        <v>4</v>
      </c>
      <c r="K24" s="86">
        <v>1</v>
      </c>
      <c r="L24" s="87"/>
      <c r="M24" s="87"/>
      <c r="O24" s="59">
        <v>0</v>
      </c>
      <c r="P24" s="59">
        <v>0</v>
      </c>
      <c r="Q24" s="59">
        <v>0</v>
      </c>
      <c r="S24" s="59">
        <f t="shared" si="1"/>
        <v>1</v>
      </c>
      <c r="T24" s="59">
        <f t="shared" si="1"/>
        <v>0</v>
      </c>
      <c r="U24" s="59">
        <f t="shared" si="1"/>
        <v>0</v>
      </c>
      <c r="W24" s="59" t="str">
        <f t="shared" si="2"/>
        <v>100 1;</v>
      </c>
    </row>
    <row r="25" spans="1:23" ht="12.75">
      <c r="A25" s="59">
        <v>3</v>
      </c>
      <c r="B25" s="59">
        <v>2</v>
      </c>
      <c r="D25" s="85">
        <v>5</v>
      </c>
      <c r="E25" s="86"/>
      <c r="F25" s="87">
        <v>1</v>
      </c>
      <c r="G25" s="87">
        <v>1</v>
      </c>
      <c r="H25" s="88">
        <v>2</v>
      </c>
      <c r="J25" s="89">
        <v>5</v>
      </c>
      <c r="K25" s="86"/>
      <c r="L25" s="87">
        <v>1</v>
      </c>
      <c r="M25" s="87">
        <v>1</v>
      </c>
      <c r="O25" s="59">
        <v>0</v>
      </c>
      <c r="P25" s="59">
        <v>0</v>
      </c>
      <c r="Q25" s="59">
        <v>0</v>
      </c>
      <c r="S25" s="59">
        <f t="shared" si="1"/>
        <v>0</v>
      </c>
      <c r="T25" s="59">
        <f t="shared" si="1"/>
        <v>1</v>
      </c>
      <c r="U25" s="59">
        <f t="shared" si="1"/>
        <v>1</v>
      </c>
      <c r="W25" s="59" t="str">
        <f t="shared" si="2"/>
        <v>011 1;</v>
      </c>
    </row>
    <row r="26" spans="1:23" ht="12.75">
      <c r="A26" s="59">
        <v>4</v>
      </c>
      <c r="B26" s="59">
        <v>1</v>
      </c>
      <c r="D26" s="85">
        <v>6</v>
      </c>
      <c r="E26" s="86"/>
      <c r="F26" s="87">
        <v>1</v>
      </c>
      <c r="G26" s="87"/>
      <c r="H26" s="88">
        <v>1</v>
      </c>
      <c r="J26" s="89">
        <v>6</v>
      </c>
      <c r="K26" s="86"/>
      <c r="L26" s="87">
        <v>1</v>
      </c>
      <c r="M26" s="87"/>
      <c r="O26" s="59">
        <v>0</v>
      </c>
      <c r="P26" s="59">
        <v>0</v>
      </c>
      <c r="Q26" s="59">
        <v>0</v>
      </c>
      <c r="S26" s="59">
        <f t="shared" si="1"/>
        <v>0</v>
      </c>
      <c r="T26" s="59">
        <f t="shared" si="1"/>
        <v>1</v>
      </c>
      <c r="U26" s="59">
        <f t="shared" si="1"/>
        <v>0</v>
      </c>
      <c r="W26" s="59" t="str">
        <f t="shared" si="2"/>
        <v>010 1;</v>
      </c>
    </row>
    <row r="27" spans="1:23" ht="12.75">
      <c r="A27" s="59">
        <v>5</v>
      </c>
      <c r="B27" s="59">
        <v>2</v>
      </c>
      <c r="D27" s="85">
        <v>7</v>
      </c>
      <c r="E27" s="86"/>
      <c r="F27" s="87">
        <v>1</v>
      </c>
      <c r="G27" s="87">
        <v>1</v>
      </c>
      <c r="H27" s="88">
        <v>2</v>
      </c>
      <c r="J27" s="89">
        <v>7</v>
      </c>
      <c r="K27" s="86"/>
      <c r="L27" s="87">
        <v>1</v>
      </c>
      <c r="M27" s="87">
        <v>1</v>
      </c>
      <c r="O27" s="59">
        <v>0</v>
      </c>
      <c r="P27" s="59">
        <v>0</v>
      </c>
      <c r="Q27" s="59">
        <v>0</v>
      </c>
      <c r="S27" s="59">
        <f t="shared" si="1"/>
        <v>0</v>
      </c>
      <c r="T27" s="59">
        <f t="shared" si="1"/>
        <v>1</v>
      </c>
      <c r="U27" s="59">
        <f t="shared" si="1"/>
        <v>1</v>
      </c>
      <c r="W27" s="59" t="str">
        <f t="shared" si="2"/>
        <v>011 1;</v>
      </c>
    </row>
    <row r="28" spans="1:23" ht="12.75">
      <c r="A28" s="59">
        <v>5</v>
      </c>
      <c r="B28" s="59">
        <v>3</v>
      </c>
      <c r="D28" s="85">
        <v>8</v>
      </c>
      <c r="E28" s="86">
        <v>1</v>
      </c>
      <c r="F28" s="87"/>
      <c r="G28" s="87">
        <v>1</v>
      </c>
      <c r="H28" s="88">
        <v>2</v>
      </c>
      <c r="J28" s="89">
        <v>8</v>
      </c>
      <c r="K28" s="86">
        <v>1</v>
      </c>
      <c r="L28" s="87"/>
      <c r="M28" s="87">
        <v>1</v>
      </c>
      <c r="O28" s="59">
        <v>0</v>
      </c>
      <c r="P28" s="59">
        <v>0</v>
      </c>
      <c r="Q28" s="59">
        <v>0</v>
      </c>
      <c r="S28" s="59">
        <f t="shared" si="1"/>
        <v>1</v>
      </c>
      <c r="T28" s="59">
        <f t="shared" si="1"/>
        <v>0</v>
      </c>
      <c r="U28" s="59">
        <f t="shared" si="1"/>
        <v>1</v>
      </c>
      <c r="W28" s="59" t="str">
        <f t="shared" si="2"/>
        <v>101 1;</v>
      </c>
    </row>
    <row r="29" spans="1:23" ht="12.75">
      <c r="A29" s="59">
        <v>6</v>
      </c>
      <c r="B29" s="59">
        <v>2</v>
      </c>
      <c r="D29" s="85">
        <v>9</v>
      </c>
      <c r="E29" s="86">
        <v>1</v>
      </c>
      <c r="F29" s="87">
        <v>1</v>
      </c>
      <c r="G29" s="87">
        <v>1</v>
      </c>
      <c r="H29" s="88">
        <v>3</v>
      </c>
      <c r="J29" s="89">
        <v>9</v>
      </c>
      <c r="K29" s="86">
        <v>1</v>
      </c>
      <c r="L29" s="87">
        <v>1</v>
      </c>
      <c r="M29" s="87">
        <v>1</v>
      </c>
      <c r="O29" s="59">
        <v>0</v>
      </c>
      <c r="P29" s="59">
        <v>0</v>
      </c>
      <c r="Q29" s="59">
        <v>0</v>
      </c>
      <c r="S29" s="59">
        <f t="shared" si="1"/>
        <v>1</v>
      </c>
      <c r="T29" s="59">
        <f t="shared" si="1"/>
        <v>1</v>
      </c>
      <c r="U29" s="59">
        <f t="shared" si="1"/>
        <v>1</v>
      </c>
      <c r="W29" s="59" t="str">
        <f t="shared" si="2"/>
        <v>111 1;</v>
      </c>
    </row>
    <row r="30" spans="1:23" ht="12.75">
      <c r="A30" s="59">
        <v>7</v>
      </c>
      <c r="B30" s="59">
        <v>2</v>
      </c>
      <c r="D30" s="85">
        <v>10</v>
      </c>
      <c r="E30" s="86">
        <v>1</v>
      </c>
      <c r="F30" s="87">
        <v>1</v>
      </c>
      <c r="G30" s="87"/>
      <c r="H30" s="88">
        <v>2</v>
      </c>
      <c r="J30" s="89">
        <v>10</v>
      </c>
      <c r="K30" s="86">
        <v>1</v>
      </c>
      <c r="L30" s="87">
        <v>1</v>
      </c>
      <c r="M30" s="87"/>
      <c r="O30" s="59">
        <v>0</v>
      </c>
      <c r="P30" s="59">
        <v>0</v>
      </c>
      <c r="Q30" s="59">
        <v>0</v>
      </c>
      <c r="S30" s="59">
        <f t="shared" si="1"/>
        <v>1</v>
      </c>
      <c r="T30" s="59">
        <f t="shared" si="1"/>
        <v>1</v>
      </c>
      <c r="U30" s="59">
        <f t="shared" si="1"/>
        <v>0</v>
      </c>
      <c r="W30" s="59" t="str">
        <f t="shared" si="2"/>
        <v>110 1;</v>
      </c>
    </row>
    <row r="31" spans="1:23" ht="12.75">
      <c r="A31" s="59">
        <v>7</v>
      </c>
      <c r="B31" s="59">
        <v>3</v>
      </c>
      <c r="D31" s="85">
        <v>11</v>
      </c>
      <c r="E31" s="86"/>
      <c r="F31" s="87">
        <v>1</v>
      </c>
      <c r="G31" s="87">
        <v>1</v>
      </c>
      <c r="H31" s="88">
        <v>2</v>
      </c>
      <c r="J31" s="89">
        <v>11</v>
      </c>
      <c r="K31" s="86"/>
      <c r="L31" s="87">
        <v>1</v>
      </c>
      <c r="M31" s="87">
        <v>1</v>
      </c>
      <c r="O31" s="59">
        <v>0</v>
      </c>
      <c r="P31" s="59">
        <v>0</v>
      </c>
      <c r="Q31" s="59">
        <v>0</v>
      </c>
      <c r="S31" s="59">
        <f t="shared" si="1"/>
        <v>0</v>
      </c>
      <c r="T31" s="59">
        <f t="shared" si="1"/>
        <v>1</v>
      </c>
      <c r="U31" s="59">
        <f t="shared" si="1"/>
        <v>1</v>
      </c>
      <c r="W31" s="59" t="str">
        <f t="shared" si="2"/>
        <v>011 1;</v>
      </c>
    </row>
    <row r="32" spans="1:23" ht="12.75">
      <c r="A32" s="59">
        <v>8</v>
      </c>
      <c r="B32" s="59">
        <v>1</v>
      </c>
      <c r="D32" s="85">
        <v>12</v>
      </c>
      <c r="E32" s="86">
        <v>1</v>
      </c>
      <c r="F32" s="87"/>
      <c r="G32" s="87">
        <v>1</v>
      </c>
      <c r="H32" s="88">
        <v>2</v>
      </c>
      <c r="J32" s="89">
        <v>12</v>
      </c>
      <c r="K32" s="86">
        <v>1</v>
      </c>
      <c r="L32" s="87"/>
      <c r="M32" s="87">
        <v>1</v>
      </c>
      <c r="O32" s="59">
        <v>0</v>
      </c>
      <c r="P32" s="59">
        <v>0</v>
      </c>
      <c r="Q32" s="59">
        <v>0</v>
      </c>
      <c r="S32" s="59">
        <f t="shared" si="1"/>
        <v>1</v>
      </c>
      <c r="T32" s="59">
        <f t="shared" si="1"/>
        <v>0</v>
      </c>
      <c r="U32" s="59">
        <f t="shared" si="1"/>
        <v>1</v>
      </c>
      <c r="W32" s="59" t="str">
        <f t="shared" si="2"/>
        <v>101 1;</v>
      </c>
    </row>
    <row r="33" spans="1:8" ht="12.75">
      <c r="A33" s="59">
        <v>8</v>
      </c>
      <c r="B33" s="59">
        <v>3</v>
      </c>
      <c r="D33" s="90" t="s">
        <v>44</v>
      </c>
      <c r="E33" s="91">
        <v>8</v>
      </c>
      <c r="F33" s="92">
        <v>8</v>
      </c>
      <c r="G33" s="92">
        <v>8</v>
      </c>
      <c r="H33" s="93">
        <v>24</v>
      </c>
    </row>
    <row r="34" spans="1:2" ht="12.75">
      <c r="A34" s="59">
        <v>9</v>
      </c>
      <c r="B34" s="59">
        <v>1</v>
      </c>
    </row>
    <row r="35" spans="1:2" ht="12.75">
      <c r="A35" s="59">
        <v>9</v>
      </c>
      <c r="B35" s="59">
        <v>2</v>
      </c>
    </row>
    <row r="36" spans="1:2" ht="12.75">
      <c r="A36" s="59">
        <v>9</v>
      </c>
      <c r="B36" s="59">
        <v>3</v>
      </c>
    </row>
    <row r="37" spans="1:2" ht="12.75">
      <c r="A37" s="59">
        <v>10</v>
      </c>
      <c r="B37" s="59">
        <v>1</v>
      </c>
    </row>
    <row r="38" spans="1:2" ht="12.75">
      <c r="A38" s="59">
        <v>10</v>
      </c>
      <c r="B38" s="59">
        <v>2</v>
      </c>
    </row>
    <row r="39" spans="1:2" ht="12.75">
      <c r="A39" s="59">
        <v>11</v>
      </c>
      <c r="B39" s="59">
        <v>2</v>
      </c>
    </row>
    <row r="40" spans="1:2" ht="12.75">
      <c r="A40" s="59">
        <v>11</v>
      </c>
      <c r="B40" s="59">
        <v>3</v>
      </c>
    </row>
    <row r="41" spans="1:2" ht="12.75">
      <c r="A41" s="59">
        <v>12</v>
      </c>
      <c r="B41" s="59">
        <v>1</v>
      </c>
    </row>
    <row r="42" spans="1:2" ht="12.75">
      <c r="A42" s="59">
        <v>12</v>
      </c>
      <c r="B42" s="59">
        <v>3</v>
      </c>
    </row>
  </sheetData>
  <sheetProtection/>
  <mergeCells count="3">
    <mergeCell ref="K19:M19"/>
    <mergeCell ref="O19:Q19"/>
    <mergeCell ref="S19:U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ALCFWRU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Grand</dc:creator>
  <cp:keywords/>
  <dc:description/>
  <cp:lastModifiedBy>Barry Grand</cp:lastModifiedBy>
  <dcterms:created xsi:type="dcterms:W3CDTF">2003-09-22T16:39:32Z</dcterms:created>
  <dcterms:modified xsi:type="dcterms:W3CDTF">2012-02-27T22:24:46Z</dcterms:modified>
  <cp:category/>
  <cp:version/>
  <cp:contentType/>
  <cp:contentStatus/>
</cp:coreProperties>
</file>